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74F03C-F82B-47C6-8DD0-2292BE486BA6}" xr6:coauthVersionLast="47" xr6:coauthVersionMax="47" xr10:uidLastSave="{00000000-0000-0000-0000-000000000000}"/>
  <bookViews>
    <workbookView xWindow="-120" yWindow="-120" windowWidth="24240" windowHeight="13140" xr2:uid="{98077DAD-8B40-4971-9F8C-EB08A7D28876}"/>
  </bookViews>
  <sheets>
    <sheet name="Progress Monitor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I7" i="3"/>
  <c r="J7" i="3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H7" i="3"/>
  <c r="G7" i="3"/>
  <c r="I8" i="3"/>
  <c r="J8" i="3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H8" i="3"/>
  <c r="B5" i="3"/>
  <c r="E22" i="3"/>
  <c r="E23" i="3"/>
  <c r="E21" i="3"/>
  <c r="E16" i="3"/>
  <c r="E17" i="3"/>
  <c r="E18" i="3"/>
  <c r="E19" i="3"/>
  <c r="E15" i="3"/>
  <c r="E11" i="3"/>
  <c r="E12" i="3"/>
  <c r="E13" i="3"/>
  <c r="E10" i="3"/>
</calcChain>
</file>

<file path=xl/sharedStrings.xml><?xml version="1.0" encoding="utf-8"?>
<sst xmlns="http://schemas.openxmlformats.org/spreadsheetml/2006/main" count="38" uniqueCount="31">
  <si>
    <t>Task</t>
  </si>
  <si>
    <t>Project Lead</t>
  </si>
  <si>
    <t>End Date</t>
  </si>
  <si>
    <t>Progress</t>
  </si>
  <si>
    <t>Planning Stage</t>
  </si>
  <si>
    <t>Tast 1</t>
  </si>
  <si>
    <t>Task 2</t>
  </si>
  <si>
    <t>Task 3</t>
  </si>
  <si>
    <t>Task 4</t>
  </si>
  <si>
    <t>Execution Stage</t>
  </si>
  <si>
    <t>Task 5</t>
  </si>
  <si>
    <t>Review Stage</t>
  </si>
  <si>
    <t>Project Name:</t>
  </si>
  <si>
    <t>Project Start:</t>
  </si>
  <si>
    <t>Current Date:</t>
  </si>
  <si>
    <t>Weeks in Progress:</t>
  </si>
  <si>
    <t>Star Date</t>
  </si>
  <si>
    <t>Duration</t>
  </si>
  <si>
    <t>Swati Varghese</t>
  </si>
  <si>
    <t>Martin Jacob</t>
  </si>
  <si>
    <t>Lara Dutta</t>
  </si>
  <si>
    <t>Hetish Patil</t>
  </si>
  <si>
    <t>Swara Bhaskar</t>
  </si>
  <si>
    <t>Mahi Sharma</t>
  </si>
  <si>
    <t>Aishariya Bose</t>
  </si>
  <si>
    <t>Bhubaneswar Kumar</t>
  </si>
  <si>
    <t>Pratibha Mohan</t>
  </si>
  <si>
    <t>Ayush Pandey</t>
  </si>
  <si>
    <t>Mohan Jadhav</t>
  </si>
  <si>
    <t>Pintu Kumar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</si>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</sst>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k\ #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 applyProtection="1">
      <alignment horizontal="right"/>
      <protection locked="0" hidden="1"/>
    </xf>
    <xf numFmtId="0" fontId="2" fillId="0" borderId="0" xfId="0" applyFont="1" applyAlignment="1" applyProtection="1">
      <alignment horizontal="center"/>
      <protection locked="0" hidden="1"/>
    </xf>
    <xf numFmtId="0" fontId="0" fillId="0" borderId="0" xfId="0" applyProtection="1">
      <protection locked="0" hidden="1"/>
    </xf>
    <xf numFmtId="14" fontId="2" fillId="0" borderId="0" xfId="0" applyNumberFormat="1" applyFont="1" applyAlignment="1" applyProtection="1">
      <alignment horizontal="center"/>
      <protection locked="0" hidden="1"/>
    </xf>
    <xf numFmtId="16" fontId="1" fillId="2" borderId="0" xfId="0" applyNumberFormat="1" applyFont="1" applyFill="1" applyAlignment="1" applyProtection="1">
      <alignment horizontal="center" vertical="center"/>
      <protection locked="0" hidden="1"/>
    </xf>
    <xf numFmtId="0" fontId="0" fillId="2" borderId="0" xfId="0" applyFill="1" applyProtection="1">
      <protection locked="0" hidden="1"/>
    </xf>
    <xf numFmtId="164" fontId="1" fillId="2" borderId="0" xfId="0" applyNumberFormat="1" applyFont="1" applyFill="1" applyAlignment="1" applyProtection="1">
      <alignment horizontal="center" vertical="center"/>
      <protection locked="0" hidden="1"/>
    </xf>
    <xf numFmtId="0" fontId="2" fillId="3" borderId="0" xfId="0" applyFont="1" applyFill="1" applyAlignment="1" applyProtection="1">
      <alignment horizontal="center" vertical="center"/>
      <protection locked="0" hidden="1"/>
    </xf>
    <xf numFmtId="0" fontId="0" fillId="3" borderId="0" xfId="0" applyFill="1" applyProtection="1"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14" fontId="0" fillId="0" borderId="1" xfId="0" applyNumberFormat="1" applyBorder="1" applyAlignment="1" applyProtection="1">
      <alignment horizontal="center"/>
      <protection locked="0" hidden="1"/>
    </xf>
    <xf numFmtId="0" fontId="0" fillId="0" borderId="0" xfId="0" applyAlignment="1" applyProtection="1">
      <alignment horizontal="center" vertical="center"/>
      <protection locked="0" hidden="1"/>
    </xf>
    <xf numFmtId="9" fontId="0" fillId="0" borderId="0" xfId="0" applyNumberFormat="1" applyAlignment="1" applyProtection="1">
      <alignment horizontal="center" vertical="center"/>
      <protection locked="0" hidden="1"/>
    </xf>
    <xf numFmtId="0" fontId="0" fillId="3" borderId="0" xfId="0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3AB04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3AB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BD94-AD61-4591-8340-14B95FFB50E7}">
  <dimension ref="A2:AF23"/>
  <sheetViews>
    <sheetView showGridLines="0"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7" sqref="A7:A8"/>
    </sheetView>
  </sheetViews>
  <sheetFormatPr defaultRowHeight="15" x14ac:dyDescent="0.25"/>
  <cols>
    <col min="1" max="1" width="19.85546875" style="3" customWidth="1"/>
    <col min="2" max="2" width="21" style="3" customWidth="1"/>
    <col min="3" max="4" width="15.140625" style="3" customWidth="1"/>
    <col min="5" max="5" width="14.7109375" style="3" customWidth="1"/>
    <col min="6" max="6" width="15.28515625" style="3" customWidth="1"/>
    <col min="7" max="7" width="10.42578125" style="3" bestFit="1" customWidth="1"/>
    <col min="8" max="16384" width="9.140625" style="3"/>
  </cols>
  <sheetData>
    <row r="2" spans="1:32" x14ac:dyDescent="0.25">
      <c r="A2" s="1" t="s">
        <v>12</v>
      </c>
      <c r="B2" s="2" t="s">
        <v>30</v>
      </c>
    </row>
    <row r="3" spans="1:32" x14ac:dyDescent="0.25">
      <c r="A3" s="1" t="s">
        <v>13</v>
      </c>
      <c r="B3" s="4">
        <v>45698</v>
      </c>
    </row>
    <row r="4" spans="1:32" x14ac:dyDescent="0.25">
      <c r="A4" s="1" t="s">
        <v>14</v>
      </c>
      <c r="B4" s="4">
        <f ca="1">TODAY()</f>
        <v>45796</v>
      </c>
    </row>
    <row r="5" spans="1:32" x14ac:dyDescent="0.25">
      <c r="A5" s="1" t="s">
        <v>15</v>
      </c>
      <c r="B5" s="2">
        <f ca="1">ROUNDUP((B4-B3)/7,0)</f>
        <v>14</v>
      </c>
    </row>
    <row r="7" spans="1:32" s="6" customFormat="1" x14ac:dyDescent="0.25">
      <c r="A7" s="15" t="s">
        <v>0</v>
      </c>
      <c r="B7" s="15" t="s">
        <v>1</v>
      </c>
      <c r="C7" s="15" t="s">
        <v>16</v>
      </c>
      <c r="D7" s="15" t="s">
        <v>2</v>
      </c>
      <c r="E7" s="15" t="s">
        <v>17</v>
      </c>
      <c r="F7" s="15" t="s">
        <v>3</v>
      </c>
      <c r="G7" s="5">
        <f>B3</f>
        <v>45698</v>
      </c>
      <c r="H7" s="5">
        <f>G7+7</f>
        <v>45705</v>
      </c>
      <c r="I7" s="5">
        <f t="shared" ref="I7:AE7" si="0">H7+7</f>
        <v>45712</v>
      </c>
      <c r="J7" s="5">
        <f t="shared" si="0"/>
        <v>45719</v>
      </c>
      <c r="K7" s="5">
        <f t="shared" si="0"/>
        <v>45726</v>
      </c>
      <c r="L7" s="5">
        <f t="shared" si="0"/>
        <v>45733</v>
      </c>
      <c r="M7" s="5">
        <f t="shared" si="0"/>
        <v>45740</v>
      </c>
      <c r="N7" s="5">
        <f t="shared" si="0"/>
        <v>45747</v>
      </c>
      <c r="O7" s="5">
        <f t="shared" si="0"/>
        <v>45754</v>
      </c>
      <c r="P7" s="5">
        <f t="shared" si="0"/>
        <v>45761</v>
      </c>
      <c r="Q7" s="5">
        <f t="shared" si="0"/>
        <v>45768</v>
      </c>
      <c r="R7" s="5">
        <f t="shared" si="0"/>
        <v>45775</v>
      </c>
      <c r="S7" s="5">
        <f t="shared" si="0"/>
        <v>45782</v>
      </c>
      <c r="T7" s="5">
        <f t="shared" si="0"/>
        <v>45789</v>
      </c>
      <c r="U7" s="5">
        <f t="shared" si="0"/>
        <v>45796</v>
      </c>
      <c r="V7" s="5">
        <f t="shared" si="0"/>
        <v>45803</v>
      </c>
      <c r="W7" s="5">
        <f t="shared" si="0"/>
        <v>45810</v>
      </c>
      <c r="X7" s="5">
        <f t="shared" si="0"/>
        <v>45817</v>
      </c>
      <c r="Y7" s="5">
        <f t="shared" si="0"/>
        <v>45824</v>
      </c>
      <c r="Z7" s="5">
        <f t="shared" si="0"/>
        <v>45831</v>
      </c>
      <c r="AA7" s="5">
        <f t="shared" si="0"/>
        <v>45838</v>
      </c>
      <c r="AB7" s="5">
        <f t="shared" si="0"/>
        <v>45845</v>
      </c>
      <c r="AC7" s="5">
        <f t="shared" si="0"/>
        <v>45852</v>
      </c>
      <c r="AD7" s="5">
        <f t="shared" si="0"/>
        <v>45859</v>
      </c>
      <c r="AE7" s="5">
        <f t="shared" si="0"/>
        <v>45866</v>
      </c>
    </row>
    <row r="8" spans="1:32" s="6" customFormat="1" x14ac:dyDescent="0.25">
      <c r="A8" s="15"/>
      <c r="B8" s="15"/>
      <c r="C8" s="15"/>
      <c r="D8" s="15"/>
      <c r="E8" s="15"/>
      <c r="F8" s="15"/>
      <c r="G8" s="7">
        <v>1</v>
      </c>
      <c r="H8" s="7">
        <f>G8+1</f>
        <v>2</v>
      </c>
      <c r="I8" s="7">
        <f t="shared" ref="I8:AE8" si="1">H8+1</f>
        <v>3</v>
      </c>
      <c r="J8" s="7">
        <f t="shared" si="1"/>
        <v>4</v>
      </c>
      <c r="K8" s="7">
        <f t="shared" si="1"/>
        <v>5</v>
      </c>
      <c r="L8" s="7">
        <f t="shared" si="1"/>
        <v>6</v>
      </c>
      <c r="M8" s="7">
        <f t="shared" si="1"/>
        <v>7</v>
      </c>
      <c r="N8" s="7">
        <f t="shared" si="1"/>
        <v>8</v>
      </c>
      <c r="O8" s="7">
        <f t="shared" si="1"/>
        <v>9</v>
      </c>
      <c r="P8" s="7">
        <f t="shared" si="1"/>
        <v>10</v>
      </c>
      <c r="Q8" s="7">
        <f t="shared" si="1"/>
        <v>11</v>
      </c>
      <c r="R8" s="7">
        <f t="shared" si="1"/>
        <v>12</v>
      </c>
      <c r="S8" s="7">
        <f t="shared" si="1"/>
        <v>13</v>
      </c>
      <c r="T8" s="7">
        <f t="shared" si="1"/>
        <v>14</v>
      </c>
      <c r="U8" s="7">
        <f t="shared" si="1"/>
        <v>15</v>
      </c>
      <c r="V8" s="7">
        <f t="shared" si="1"/>
        <v>16</v>
      </c>
      <c r="W8" s="7">
        <f t="shared" si="1"/>
        <v>17</v>
      </c>
      <c r="X8" s="7">
        <f t="shared" si="1"/>
        <v>18</v>
      </c>
      <c r="Y8" s="7">
        <f t="shared" si="1"/>
        <v>19</v>
      </c>
      <c r="Z8" s="7">
        <f t="shared" si="1"/>
        <v>20</v>
      </c>
      <c r="AA8" s="7">
        <f t="shared" si="1"/>
        <v>21</v>
      </c>
      <c r="AB8" s="7">
        <f t="shared" si="1"/>
        <v>22</v>
      </c>
      <c r="AC8" s="7">
        <f t="shared" si="1"/>
        <v>23</v>
      </c>
      <c r="AD8" s="7">
        <f t="shared" si="1"/>
        <v>24</v>
      </c>
      <c r="AE8" s="7">
        <f t="shared" si="1"/>
        <v>25</v>
      </c>
      <c r="AF8" s="7"/>
    </row>
    <row r="9" spans="1:32" s="9" customFormat="1" x14ac:dyDescent="0.25">
      <c r="A9" s="8" t="s">
        <v>4</v>
      </c>
    </row>
    <row r="10" spans="1:32" x14ac:dyDescent="0.25">
      <c r="A10" s="10" t="s">
        <v>5</v>
      </c>
      <c r="B10" s="10" t="s">
        <v>18</v>
      </c>
      <c r="C10" s="11">
        <v>45698</v>
      </c>
      <c r="D10" s="11">
        <v>45745</v>
      </c>
      <c r="E10" s="12">
        <f>NETWORKDAYS(C10,D10)</f>
        <v>35</v>
      </c>
      <c r="F10" s="13">
        <v>1</v>
      </c>
    </row>
    <row r="11" spans="1:32" x14ac:dyDescent="0.25">
      <c r="A11" s="10" t="s">
        <v>6</v>
      </c>
      <c r="B11" s="10" t="s">
        <v>19</v>
      </c>
      <c r="C11" s="11">
        <v>45707</v>
      </c>
      <c r="D11" s="11">
        <v>45776</v>
      </c>
      <c r="E11" s="12">
        <f t="shared" ref="E11:E13" si="2">NETWORKDAYS(C11,D11)</f>
        <v>50</v>
      </c>
      <c r="F11" s="13">
        <v>1</v>
      </c>
    </row>
    <row r="12" spans="1:32" x14ac:dyDescent="0.25">
      <c r="A12" s="10" t="s">
        <v>7</v>
      </c>
      <c r="B12" s="10" t="s">
        <v>20</v>
      </c>
      <c r="C12" s="11">
        <v>45723</v>
      </c>
      <c r="D12" s="11">
        <v>45773</v>
      </c>
      <c r="E12" s="12">
        <f t="shared" si="2"/>
        <v>36</v>
      </c>
      <c r="F12" s="13">
        <v>0.8</v>
      </c>
    </row>
    <row r="13" spans="1:32" x14ac:dyDescent="0.25">
      <c r="A13" s="10" t="s">
        <v>8</v>
      </c>
      <c r="B13" s="10" t="s">
        <v>21</v>
      </c>
      <c r="C13" s="11">
        <v>45738</v>
      </c>
      <c r="D13" s="11">
        <v>45775</v>
      </c>
      <c r="E13" s="12">
        <f t="shared" si="2"/>
        <v>26</v>
      </c>
      <c r="F13" s="13">
        <v>0.8</v>
      </c>
    </row>
    <row r="14" spans="1:32" s="9" customFormat="1" x14ac:dyDescent="0.25">
      <c r="A14" s="8" t="s">
        <v>9</v>
      </c>
      <c r="F14" s="14"/>
    </row>
    <row r="15" spans="1:32" x14ac:dyDescent="0.25">
      <c r="A15" s="10" t="s">
        <v>5</v>
      </c>
      <c r="B15" s="10" t="s">
        <v>22</v>
      </c>
      <c r="C15" s="11">
        <v>45749</v>
      </c>
      <c r="D15" s="11">
        <v>45780</v>
      </c>
      <c r="E15" s="12">
        <f>NETWORKDAYS(C15,D15)</f>
        <v>23</v>
      </c>
      <c r="F15" s="13">
        <v>0.9</v>
      </c>
    </row>
    <row r="16" spans="1:32" x14ac:dyDescent="0.25">
      <c r="A16" s="10" t="s">
        <v>6</v>
      </c>
      <c r="B16" s="10" t="s">
        <v>23</v>
      </c>
      <c r="C16" s="11">
        <v>45769</v>
      </c>
      <c r="D16" s="11">
        <v>45829</v>
      </c>
      <c r="E16" s="12">
        <f t="shared" ref="E16:E19" si="3">NETWORKDAYS(C16,D16)</f>
        <v>44</v>
      </c>
      <c r="F16" s="13">
        <v>0.4</v>
      </c>
    </row>
    <row r="17" spans="1:6" x14ac:dyDescent="0.25">
      <c r="A17" s="10" t="s">
        <v>7</v>
      </c>
      <c r="B17" s="10" t="s">
        <v>24</v>
      </c>
      <c r="C17" s="11">
        <v>45777</v>
      </c>
      <c r="D17" s="11">
        <v>45817</v>
      </c>
      <c r="E17" s="12">
        <f t="shared" si="3"/>
        <v>29</v>
      </c>
      <c r="F17" s="13">
        <v>0.6</v>
      </c>
    </row>
    <row r="18" spans="1:6" x14ac:dyDescent="0.25">
      <c r="A18" s="10" t="s">
        <v>8</v>
      </c>
      <c r="B18" s="10" t="s">
        <v>25</v>
      </c>
      <c r="C18" s="11">
        <v>45783</v>
      </c>
      <c r="D18" s="11">
        <v>45838</v>
      </c>
      <c r="E18" s="12">
        <f t="shared" si="3"/>
        <v>40</v>
      </c>
      <c r="F18" s="13">
        <v>0.3</v>
      </c>
    </row>
    <row r="19" spans="1:6" x14ac:dyDescent="0.25">
      <c r="A19" s="10" t="s">
        <v>10</v>
      </c>
      <c r="B19" s="10" t="s">
        <v>26</v>
      </c>
      <c r="C19" s="11">
        <v>45790</v>
      </c>
      <c r="D19" s="11">
        <v>45821</v>
      </c>
      <c r="E19" s="12">
        <f t="shared" si="3"/>
        <v>24</v>
      </c>
      <c r="F19" s="13">
        <v>0.3</v>
      </c>
    </row>
    <row r="20" spans="1:6" s="9" customFormat="1" x14ac:dyDescent="0.25">
      <c r="A20" s="8" t="s">
        <v>11</v>
      </c>
      <c r="F20" s="14"/>
    </row>
    <row r="21" spans="1:6" x14ac:dyDescent="0.25">
      <c r="A21" s="10" t="s">
        <v>5</v>
      </c>
      <c r="B21" s="10" t="s">
        <v>27</v>
      </c>
      <c r="C21" s="11">
        <v>45771</v>
      </c>
      <c r="D21" s="11">
        <v>45802</v>
      </c>
      <c r="E21" s="12">
        <f>NETWORKDAYS(C21,D21)</f>
        <v>22</v>
      </c>
      <c r="F21" s="13">
        <v>0.7</v>
      </c>
    </row>
    <row r="22" spans="1:6" x14ac:dyDescent="0.25">
      <c r="A22" s="10" t="s">
        <v>6</v>
      </c>
      <c r="B22" s="10" t="s">
        <v>28</v>
      </c>
      <c r="C22" s="11">
        <v>45779</v>
      </c>
      <c r="D22" s="11">
        <v>45838</v>
      </c>
      <c r="E22" s="12">
        <f t="shared" ref="E22:E23" si="4">NETWORKDAYS(C22,D22)</f>
        <v>42</v>
      </c>
      <c r="F22" s="13">
        <v>0.75</v>
      </c>
    </row>
    <row r="23" spans="1:6" x14ac:dyDescent="0.25">
      <c r="A23" s="10" t="s">
        <v>7</v>
      </c>
      <c r="B23" s="10" t="s">
        <v>29</v>
      </c>
      <c r="C23" s="11">
        <v>45786</v>
      </c>
      <c r="D23" s="11">
        <v>45827</v>
      </c>
      <c r="E23" s="12">
        <f t="shared" si="4"/>
        <v>30</v>
      </c>
      <c r="F23" s="13">
        <v>0.75</v>
      </c>
    </row>
  </sheetData>
  <sheetProtection algorithmName="SHA-512" hashValue="YlMM+8rMNhxZvneGAK61aNoooRxi3CB3HRQr3/ftGSw7wvxXxvMEMY/0gCIGKOLh5SUdj4lO0tS1SSz/mCbnbA==" saltValue="RpOCpYcj+l63G0b6x1dFkA==" spinCount="100000" sheet="1" objects="1" scenarios="1"/>
  <mergeCells count="6">
    <mergeCell ref="F7:F8"/>
    <mergeCell ref="A7:A8"/>
    <mergeCell ref="B7:B8"/>
    <mergeCell ref="C7:C8"/>
    <mergeCell ref="D7:D8"/>
    <mergeCell ref="E7:E8"/>
  </mergeCells>
  <conditionalFormatting sqref="F10:F23">
    <cfRule type="dataBar" priority="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{B588D394-434C-4963-8ECC-7E7AAD01B880}</x14:id>
        </ext>
      </extLst>
    </cfRule>
  </conditionalFormatting>
  <conditionalFormatting sqref="G10:AE23">
    <cfRule type="expression" dxfId="2" priority="3">
      <formula>AND(G$7&gt;=$C10,G$7&lt;=$D10)</formula>
    </cfRule>
    <cfRule type="expression" dxfId="1" priority="2">
      <formula>AND(G$7&gt;=$C10,G$7&lt;=$C10+($E10*$F10)-1)</formula>
    </cfRule>
  </conditionalFormatting>
  <conditionalFormatting sqref="G7:AE23">
    <cfRule type="expression" dxfId="0" priority="1">
      <formula>G$8=$B$5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88D394-434C-4963-8ECC-7E7AAD01B88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2025-05-16T10:27:42Z</dcterms:created>
  <dcterms:modified xsi:type="dcterms:W3CDTF">2025-05-19T06:04:20Z</dcterms:modified>
</cp:coreProperties>
</file>