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\OneDrive\Documents\"/>
    </mc:Choice>
  </mc:AlternateContent>
  <xr:revisionPtr revIDLastSave="0" documentId="8_{19361C7C-2DD8-49C5-8CCB-B4A42B3B7777}" xr6:coauthVersionLast="47" xr6:coauthVersionMax="47" xr10:uidLastSave="{00000000-0000-0000-0000-000000000000}"/>
  <bookViews>
    <workbookView xWindow="-108" yWindow="-108" windowWidth="23256" windowHeight="12456" xr2:uid="{8974C71B-A5FC-4E90-8D0B-7458A0A369E9}"/>
  </bookViews>
  <sheets>
    <sheet name="Hoja1" sheetId="1" r:id="rId1"/>
  </sheets>
  <definedNames>
    <definedName name="AGENCIA">Hoja1!$B$12:$B$35</definedName>
    <definedName name="ENTREVISTADO">Hoja1!$D$12:$D$35</definedName>
    <definedName name="ESTADO">Hoja1!$D$12:$D$35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" i="1" l="1"/>
  <c r="I23" i="1"/>
  <c r="I26" i="1"/>
  <c r="I24" i="1" a="1"/>
  <c r="I24" i="1" s="1"/>
  <c r="I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<sst xmlns="http://schemas.openxmlformats.org/spreadsheetml/2006/main" count="120" uniqueCount="56">
  <si>
    <t xml:space="preserve">UNIVERSIDAD CENTRAL DEL ECUADOR </t>
  </si>
  <si>
    <t>FACULTAD DE CIENCIAS ECONOMICAS</t>
  </si>
  <si>
    <t xml:space="preserve">CARRERA DE FINANZAS </t>
  </si>
  <si>
    <t>NOMBRE:</t>
  </si>
  <si>
    <t>SAMANTA YUCAILLA</t>
  </si>
  <si>
    <t>N° DE LISTA:</t>
  </si>
  <si>
    <t>CURSO:</t>
  </si>
  <si>
    <t>F1-002</t>
  </si>
  <si>
    <t>TAREA 3: FUNCIÓN CONTAR.SI &amp; CONTAR.SI.CONJUNTO</t>
  </si>
  <si>
    <t>AGENTE DE CUENTA</t>
  </si>
  <si>
    <t>AGENCIA</t>
  </si>
  <si>
    <t>Tipo Prestamo</t>
  </si>
  <si>
    <t>MONTO</t>
  </si>
  <si>
    <t>Luis Vargas</t>
  </si>
  <si>
    <t>Centro Historico</t>
  </si>
  <si>
    <t>Consumo</t>
  </si>
  <si>
    <t>APROBADO</t>
  </si>
  <si>
    <t>Ilda Quiroz</t>
  </si>
  <si>
    <t>Quitumbe</t>
  </si>
  <si>
    <t>Hipotecario</t>
  </si>
  <si>
    <t>VENCIDO</t>
  </si>
  <si>
    <t>Juan Melo</t>
  </si>
  <si>
    <t>Conocoto</t>
  </si>
  <si>
    <t>Personal</t>
  </si>
  <si>
    <t>RENOVACION</t>
  </si>
  <si>
    <t>Sandra Austudillo</t>
  </si>
  <si>
    <t>El Triangulo</t>
  </si>
  <si>
    <t>Quirografario</t>
  </si>
  <si>
    <t>POR VENCER</t>
  </si>
  <si>
    <t>Pablo Lara</t>
  </si>
  <si>
    <t>San Carlos</t>
  </si>
  <si>
    <t>Productivo</t>
  </si>
  <si>
    <t>NEGADO</t>
  </si>
  <si>
    <t>Nikol Suarez</t>
  </si>
  <si>
    <t>Calderon</t>
  </si>
  <si>
    <t>Estudio</t>
  </si>
  <si>
    <t>EN TRAMITE</t>
  </si>
  <si>
    <t>Gonzalo Puente</t>
  </si>
  <si>
    <t>Villaflora</t>
  </si>
  <si>
    <t>Carmen Ochoa</t>
  </si>
  <si>
    <t>El Giron</t>
  </si>
  <si>
    <t>Sergio Panchana</t>
  </si>
  <si>
    <t>Av. Patria</t>
  </si>
  <si>
    <t>Ana Santillan</t>
  </si>
  <si>
    <t>Republica</t>
  </si>
  <si>
    <t>Leonardo Contreras</t>
  </si>
  <si>
    <t>Naciones Unidas</t>
  </si>
  <si>
    <t>Maritza Hidalgo</t>
  </si>
  <si>
    <t>Carcelen</t>
  </si>
  <si>
    <t>Wilmer Estrada</t>
  </si>
  <si>
    <t>Atahualpa</t>
  </si>
  <si>
    <t>ESTADO</t>
  </si>
  <si>
    <t>APLICAR LA FUNCION CONTAR.SI</t>
  </si>
  <si>
    <t>¿Cuántos prestamos fueron APROBADOS?</t>
  </si>
  <si>
    <t>¿Cuántos prestamos fueron negados en estas agencias?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</si>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</sst>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8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61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44" fontId="0" fillId="0" borderId="0" xfId="1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4" fontId="2" fillId="2" borderId="2" xfId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68" fontId="3" fillId="0" borderId="4" xfId="1" applyNumberFormat="1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1" applyNumberFormat="1" applyFont="1" applyFill="1"/>
    <xf numFmtId="0" fontId="4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justify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5" xfId="0" applyFont="1" applyBorder="1"/>
    <xf numFmtId="0" fontId="4" fillId="5" borderId="5" xfId="0" applyFont="1" applyFill="1" applyBorder="1"/>
    <xf numFmtId="0" fontId="3" fillId="6" borderId="4" xfId="0" applyFont="1" applyFill="1" applyBorder="1" applyAlignment="1">
      <alignment horizontal="left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96A5-FAE1-4AEF-AD31-4393906C23DE}">
  <dimension ref="A1:J35"/>
  <sheetViews>
    <sheetView tabSelected="1" workbookViewId="0">
      <selection activeCell="A9" sqref="A9"/>
    </sheetView>
  </sheetViews>
  <sheetFormatPr baseColWidth="10" defaultRowHeight="14.4" x14ac:dyDescent="0.3"/>
  <cols>
    <col min="1" max="1" width="21.5546875" customWidth="1"/>
    <col min="2" max="2" width="17.6640625" customWidth="1"/>
    <col min="3" max="3" width="16.44140625" customWidth="1"/>
    <col min="4" max="4" width="15.6640625" customWidth="1"/>
    <col min="5" max="5" width="13.5546875" style="1" customWidth="1"/>
  </cols>
  <sheetData>
    <row r="1" spans="1:10" x14ac:dyDescent="0.3">
      <c r="A1" s="8" t="s">
        <v>0</v>
      </c>
      <c r="B1" s="8"/>
      <c r="C1" s="8"/>
      <c r="D1" s="8"/>
      <c r="E1" s="8"/>
    </row>
    <row r="2" spans="1:10" x14ac:dyDescent="0.3">
      <c r="A2" s="8" t="s">
        <v>1</v>
      </c>
      <c r="B2" s="8"/>
      <c r="C2" s="8"/>
      <c r="D2" s="8"/>
      <c r="E2" s="8"/>
    </row>
    <row r="3" spans="1:10" x14ac:dyDescent="0.3">
      <c r="A3" s="8" t="s">
        <v>2</v>
      </c>
      <c r="B3" s="8"/>
      <c r="C3" s="8"/>
      <c r="D3" s="8"/>
      <c r="E3" s="8"/>
    </row>
    <row r="5" spans="1:10" x14ac:dyDescent="0.3">
      <c r="A5" t="s">
        <v>3</v>
      </c>
      <c r="B5" s="9" t="s">
        <v>4</v>
      </c>
      <c r="D5" t="s">
        <v>5</v>
      </c>
      <c r="E5" s="10">
        <v>39</v>
      </c>
    </row>
    <row r="6" spans="1:10" x14ac:dyDescent="0.3">
      <c r="A6" t="s">
        <v>6</v>
      </c>
      <c r="B6" s="9" t="s">
        <v>7</v>
      </c>
    </row>
    <row r="9" spans="1:10" x14ac:dyDescent="0.3">
      <c r="A9" t="s">
        <v>8</v>
      </c>
    </row>
    <row r="10" spans="1:10" ht="15" thickBot="1" x14ac:dyDescent="0.35"/>
    <row r="11" spans="1:10" ht="16.2" thickBot="1" x14ac:dyDescent="0.35">
      <c r="A11" s="2" t="s">
        <v>9</v>
      </c>
      <c r="B11" s="3" t="s">
        <v>10</v>
      </c>
      <c r="C11" s="3" t="s">
        <v>11</v>
      </c>
      <c r="D11" s="3" t="s">
        <v>51</v>
      </c>
      <c r="E11" s="4" t="s">
        <v>12</v>
      </c>
    </row>
    <row r="12" spans="1:10" ht="16.2" thickBot="1" x14ac:dyDescent="0.35">
      <c r="A12" s="5" t="s">
        <v>13</v>
      </c>
      <c r="B12" s="20" t="s">
        <v>14</v>
      </c>
      <c r="C12" s="6" t="s">
        <v>15</v>
      </c>
      <c r="D12" s="20" t="s">
        <v>16</v>
      </c>
      <c r="E12" s="7">
        <v>570.41</v>
      </c>
    </row>
    <row r="13" spans="1:10" ht="16.2" thickBot="1" x14ac:dyDescent="0.35">
      <c r="A13" s="5" t="s">
        <v>17</v>
      </c>
      <c r="B13" s="20" t="s">
        <v>18</v>
      </c>
      <c r="C13" s="6" t="s">
        <v>19</v>
      </c>
      <c r="D13" s="20" t="s">
        <v>20</v>
      </c>
      <c r="E13" s="7">
        <v>29569.13</v>
      </c>
    </row>
    <row r="14" spans="1:10" ht="16.2" thickBot="1" x14ac:dyDescent="0.35">
      <c r="A14" s="5" t="s">
        <v>21</v>
      </c>
      <c r="B14" s="20" t="s">
        <v>22</v>
      </c>
      <c r="C14" s="6" t="s">
        <v>23</v>
      </c>
      <c r="D14" s="20" t="s">
        <v>24</v>
      </c>
      <c r="E14" s="7">
        <v>720.44</v>
      </c>
      <c r="G14" s="11"/>
      <c r="H14" s="12" t="s">
        <v>52</v>
      </c>
      <c r="I14" s="11"/>
    </row>
    <row r="15" spans="1:10" ht="16.2" thickBot="1" x14ac:dyDescent="0.35">
      <c r="A15" s="5" t="s">
        <v>25</v>
      </c>
      <c r="B15" s="20" t="s">
        <v>26</v>
      </c>
      <c r="C15" s="6" t="s">
        <v>27</v>
      </c>
      <c r="D15" s="20" t="s">
        <v>28</v>
      </c>
      <c r="E15" s="7">
        <v>2888.73</v>
      </c>
      <c r="G15" s="11"/>
      <c r="H15" s="12" t="s">
        <v>53</v>
      </c>
      <c r="I15" s="11"/>
    </row>
    <row r="16" spans="1:10" ht="16.2" thickBot="1" x14ac:dyDescent="0.35">
      <c r="A16" s="5" t="s">
        <v>29</v>
      </c>
      <c r="B16" s="20" t="s">
        <v>30</v>
      </c>
      <c r="C16" s="6" t="s">
        <v>31</v>
      </c>
      <c r="D16" s="20" t="s">
        <v>32</v>
      </c>
      <c r="E16" s="7">
        <v>2593.5300000000002</v>
      </c>
      <c r="H16" s="18" t="s">
        <v>55</v>
      </c>
      <c r="I16" s="19">
        <f>COUNTIF(ESTADO,"APROBADO")</f>
        <v>4</v>
      </c>
      <c r="J16" s="11"/>
    </row>
    <row r="17" spans="1:9" ht="16.2" thickBot="1" x14ac:dyDescent="0.35">
      <c r="A17" s="5" t="s">
        <v>33</v>
      </c>
      <c r="B17" s="20" t="s">
        <v>34</v>
      </c>
      <c r="C17" s="6" t="s">
        <v>35</v>
      </c>
      <c r="D17" s="20" t="s">
        <v>36</v>
      </c>
      <c r="E17" s="7">
        <v>10907.86</v>
      </c>
      <c r="G17" s="11"/>
      <c r="H17" s="11"/>
      <c r="I17" s="11"/>
    </row>
    <row r="18" spans="1:9" ht="16.2" thickBot="1" x14ac:dyDescent="0.35">
      <c r="A18" s="5" t="s">
        <v>37</v>
      </c>
      <c r="B18" s="20" t="s">
        <v>38</v>
      </c>
      <c r="C18" s="6" t="s">
        <v>27</v>
      </c>
      <c r="D18" s="20" t="s">
        <v>16</v>
      </c>
      <c r="E18" s="7">
        <v>9382.9699999999993</v>
      </c>
      <c r="G18" s="11"/>
      <c r="H18" s="11"/>
      <c r="I18" s="11"/>
    </row>
    <row r="19" spans="1:9" ht="16.2" thickBot="1" x14ac:dyDescent="0.35">
      <c r="A19" s="5" t="s">
        <v>39</v>
      </c>
      <c r="B19" s="20" t="s">
        <v>40</v>
      </c>
      <c r="C19" s="6" t="s">
        <v>15</v>
      </c>
      <c r="D19" s="20" t="s">
        <v>20</v>
      </c>
      <c r="E19" s="7">
        <v>227.92</v>
      </c>
      <c r="G19" s="11"/>
      <c r="H19" s="11"/>
      <c r="I19" s="13"/>
    </row>
    <row r="20" spans="1:9" ht="16.2" thickBot="1" x14ac:dyDescent="0.35">
      <c r="A20" s="5" t="s">
        <v>41</v>
      </c>
      <c r="B20" s="20" t="s">
        <v>42</v>
      </c>
      <c r="C20" s="6" t="s">
        <v>19</v>
      </c>
      <c r="D20" s="20" t="s">
        <v>24</v>
      </c>
      <c r="E20" s="7">
        <v>21576.5</v>
      </c>
      <c r="G20" s="11"/>
      <c r="H20" s="17" t="s">
        <v>54</v>
      </c>
      <c r="I20" s="17"/>
    </row>
    <row r="21" spans="1:9" ht="16.2" thickBot="1" x14ac:dyDescent="0.35">
      <c r="A21" s="5" t="s">
        <v>43</v>
      </c>
      <c r="B21" s="20" t="s">
        <v>44</v>
      </c>
      <c r="C21" s="6" t="s">
        <v>23</v>
      </c>
      <c r="D21" s="20" t="s">
        <v>28</v>
      </c>
      <c r="E21" s="7">
        <v>833.97</v>
      </c>
      <c r="G21" s="11"/>
      <c r="H21" s="11"/>
      <c r="I21" s="11"/>
    </row>
    <row r="22" spans="1:9" ht="16.2" thickBot="1" x14ac:dyDescent="0.35">
      <c r="A22" s="5" t="s">
        <v>45</v>
      </c>
      <c r="B22" s="20" t="s">
        <v>46</v>
      </c>
      <c r="C22" s="6" t="s">
        <v>31</v>
      </c>
      <c r="D22" s="20" t="s">
        <v>32</v>
      </c>
      <c r="E22" s="7">
        <v>8328.74</v>
      </c>
      <c r="G22" s="11"/>
      <c r="H22" s="14" t="s">
        <v>10</v>
      </c>
      <c r="I22" s="15" t="s">
        <v>51</v>
      </c>
    </row>
    <row r="23" spans="1:9" ht="16.2" thickBot="1" x14ac:dyDescent="0.35">
      <c r="A23" s="5" t="s">
        <v>47</v>
      </c>
      <c r="B23" s="20" t="s">
        <v>48</v>
      </c>
      <c r="C23" s="6" t="s">
        <v>35</v>
      </c>
      <c r="D23" s="20" t="s">
        <v>36</v>
      </c>
      <c r="E23" s="7">
        <v>9427.64</v>
      </c>
      <c r="G23" s="11"/>
      <c r="H23" s="5" t="s">
        <v>22</v>
      </c>
      <c r="I23" s="16">
        <f>COUNTIFS(ESTADO,"NEGADO",AGENCIA,"CONOCOTO")</f>
        <v>0</v>
      </c>
    </row>
    <row r="24" spans="1:9" ht="16.2" thickBot="1" x14ac:dyDescent="0.35">
      <c r="A24" s="5" t="s">
        <v>49</v>
      </c>
      <c r="B24" s="20" t="s">
        <v>50</v>
      </c>
      <c r="C24" s="6" t="s">
        <v>15</v>
      </c>
      <c r="D24" s="20" t="s">
        <v>16</v>
      </c>
      <c r="E24" s="7">
        <v>608.49</v>
      </c>
      <c r="G24" s="11"/>
      <c r="H24" s="5" t="s">
        <v>34</v>
      </c>
      <c r="I24" s="16" cm="1">
        <f t="array" ref="I24">COUNTIFS(ESTADO,"NEGADO",AGENCIA,CALDERON)</f>
        <v>0</v>
      </c>
    </row>
    <row r="25" spans="1:9" ht="16.2" thickBot="1" x14ac:dyDescent="0.35">
      <c r="A25" s="5" t="s">
        <v>13</v>
      </c>
      <c r="B25" s="20" t="s">
        <v>14</v>
      </c>
      <c r="C25" s="6" t="s">
        <v>19</v>
      </c>
      <c r="D25" s="20" t="s">
        <v>20</v>
      </c>
      <c r="E25" s="7">
        <v>25510.94</v>
      </c>
      <c r="G25" s="11"/>
      <c r="H25" s="5" t="s">
        <v>38</v>
      </c>
      <c r="I25" s="16">
        <f>COUNTIFS(ESTADO,"NEGADO",AGENCIA,"VILLAFLORA")</f>
        <v>0</v>
      </c>
    </row>
    <row r="26" spans="1:9" ht="16.2" thickBot="1" x14ac:dyDescent="0.35">
      <c r="A26" s="5" t="s">
        <v>17</v>
      </c>
      <c r="B26" s="20" t="s">
        <v>18</v>
      </c>
      <c r="C26" s="6" t="s">
        <v>23</v>
      </c>
      <c r="D26" s="20" t="s">
        <v>24</v>
      </c>
      <c r="E26" s="7">
        <v>436.11</v>
      </c>
      <c r="G26" s="11"/>
      <c r="H26" s="5" t="s">
        <v>40</v>
      </c>
      <c r="I26" s="16">
        <f>COUNTIFS(ESTADO,"NEGADO",AGENCIA,"EL GIRON")</f>
        <v>0</v>
      </c>
    </row>
    <row r="27" spans="1:9" ht="16.2" thickBot="1" x14ac:dyDescent="0.35">
      <c r="A27" s="5" t="s">
        <v>21</v>
      </c>
      <c r="B27" s="20" t="s">
        <v>22</v>
      </c>
      <c r="C27" s="6" t="s">
        <v>27</v>
      </c>
      <c r="D27" s="20" t="s">
        <v>28</v>
      </c>
      <c r="E27" s="7">
        <v>3974.47</v>
      </c>
    </row>
    <row r="28" spans="1:9" ht="16.2" thickBot="1" x14ac:dyDescent="0.35">
      <c r="A28" s="5" t="s">
        <v>25</v>
      </c>
      <c r="B28" s="20" t="s">
        <v>26</v>
      </c>
      <c r="C28" s="6" t="s">
        <v>31</v>
      </c>
      <c r="D28" s="20" t="s">
        <v>32</v>
      </c>
      <c r="E28" s="7">
        <v>3380.25</v>
      </c>
    </row>
    <row r="29" spans="1:9" ht="16.2" thickBot="1" x14ac:dyDescent="0.35">
      <c r="A29" s="5" t="s">
        <v>29</v>
      </c>
      <c r="B29" s="20" t="s">
        <v>30</v>
      </c>
      <c r="C29" s="6" t="s">
        <v>35</v>
      </c>
      <c r="D29" s="20" t="s">
        <v>36</v>
      </c>
      <c r="E29" s="7">
        <v>10549.71</v>
      </c>
    </row>
    <row r="30" spans="1:9" ht="16.2" thickBot="1" x14ac:dyDescent="0.35">
      <c r="A30" s="5" t="s">
        <v>33</v>
      </c>
      <c r="B30" s="20" t="s">
        <v>34</v>
      </c>
      <c r="C30" s="6" t="s">
        <v>23</v>
      </c>
      <c r="D30" s="20" t="s">
        <v>16</v>
      </c>
      <c r="E30" s="7">
        <v>642.34</v>
      </c>
    </row>
    <row r="31" spans="1:9" ht="16.2" thickBot="1" x14ac:dyDescent="0.35">
      <c r="A31" s="5" t="s">
        <v>37</v>
      </c>
      <c r="B31" s="20" t="s">
        <v>38</v>
      </c>
      <c r="C31" s="6" t="s">
        <v>31</v>
      </c>
      <c r="D31" s="20" t="s">
        <v>20</v>
      </c>
      <c r="E31" s="7">
        <v>9810.8799999999992</v>
      </c>
    </row>
    <row r="32" spans="1:9" ht="16.2" thickBot="1" x14ac:dyDescent="0.35">
      <c r="A32" s="5" t="s">
        <v>39</v>
      </c>
      <c r="B32" s="20" t="s">
        <v>40</v>
      </c>
      <c r="C32" s="6" t="s">
        <v>27</v>
      </c>
      <c r="D32" s="20" t="s">
        <v>24</v>
      </c>
      <c r="E32" s="7">
        <v>7720.08</v>
      </c>
    </row>
    <row r="33" spans="1:5" ht="16.2" thickBot="1" x14ac:dyDescent="0.35">
      <c r="A33" s="5" t="s">
        <v>41</v>
      </c>
      <c r="B33" s="20" t="s">
        <v>42</v>
      </c>
      <c r="C33" s="6" t="s">
        <v>15</v>
      </c>
      <c r="D33" s="20" t="s">
        <v>28</v>
      </c>
      <c r="E33" s="7">
        <v>491.62</v>
      </c>
    </row>
    <row r="34" spans="1:5" ht="16.2" thickBot="1" x14ac:dyDescent="0.35">
      <c r="A34" s="5" t="s">
        <v>43</v>
      </c>
      <c r="B34" s="20" t="s">
        <v>44</v>
      </c>
      <c r="C34" s="6" t="s">
        <v>35</v>
      </c>
      <c r="D34" s="20" t="s">
        <v>32</v>
      </c>
      <c r="E34" s="7">
        <v>4972.43</v>
      </c>
    </row>
    <row r="35" spans="1:5" ht="16.2" thickBot="1" x14ac:dyDescent="0.35">
      <c r="A35" s="5" t="s">
        <v>45</v>
      </c>
      <c r="B35" s="20" t="s">
        <v>46</v>
      </c>
      <c r="C35" s="6" t="s">
        <v>19</v>
      </c>
      <c r="D35" s="20" t="s">
        <v>36</v>
      </c>
      <c r="E35" s="7">
        <v>27744.87</v>
      </c>
    </row>
  </sheetData>
  <mergeCells count="3">
    <mergeCell ref="A3:E3"/>
    <mergeCell ref="A2:E2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AGENCIA</vt:lpstr>
      <vt:lpstr>ENTREVISTADO</vt:lpstr>
      <vt:lpstr>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SAMANTA BERENICE YUCAILLA NINABANDA</dc:creator>
  <cp:lastModifiedBy>SAMANTA BERENICE YUCAILLA NINABANDA</cp:lastModifiedBy>
  <dcterms:created xsi:type="dcterms:W3CDTF">2024-01-30T03:58:31Z</dcterms:created>
  <dcterms:modified xsi:type="dcterms:W3CDTF">2024-01-30T04:33:09Z</dcterms:modified>
</cp:coreProperties>
</file>