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8_{07AAE734-FD68-4A82-8D6A-EBC9D907023C}" xr6:coauthVersionLast="47" xr6:coauthVersionMax="47" xr10:uidLastSave="{00000000-0000-0000-0000-000000000000}"/>
  <bookViews>
    <workbookView xWindow="-108" yWindow="-108" windowWidth="23256" windowHeight="12456" xr2:uid="{B40FCBC5-535B-4544-8922-9E1F336B2C6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D4" i="2"/>
  <c r="F4" i="2" s="1"/>
  <c r="D5" i="2"/>
  <c r="F5" i="2" s="1"/>
  <c r="G5" i="2" s="1"/>
  <c r="D6" i="2"/>
  <c r="F6" i="2" s="1"/>
  <c r="G6" i="2" s="1"/>
  <c r="D7" i="2"/>
  <c r="F7" i="2" s="1"/>
  <c r="G7" i="2" s="1"/>
  <c r="D8" i="2"/>
  <c r="F8" i="2" s="1"/>
  <c r="G8" i="2" s="1"/>
  <c r="D9" i="2"/>
  <c r="F9" i="2" s="1"/>
  <c r="G9" i="2" s="1"/>
  <c r="D10" i="2"/>
  <c r="F10" i="2" s="1"/>
  <c r="G10" i="2" s="1"/>
  <c r="D11" i="2"/>
  <c r="F11" i="2" s="1"/>
  <c r="G11" i="2" s="1"/>
  <c r="D12" i="2"/>
  <c r="F12" i="2" s="1"/>
  <c r="G12" i="2" s="1"/>
  <c r="D3" i="2"/>
  <c r="F3" i="2" s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<sst xmlns="http://schemas.openxmlformats.org/spreadsheetml/2006/main" count="33" uniqueCount="25">
  <si>
    <t xml:space="preserve">notas </t>
  </si>
  <si>
    <t xml:space="preserve">mayores a 21 pasa, 16-17-18-19-20 examen; menores de 15 pierde </t>
  </si>
  <si>
    <t>CODIGO</t>
  </si>
  <si>
    <t>GENERO</t>
  </si>
  <si>
    <t>ENCAJE</t>
  </si>
  <si>
    <t>INTERES</t>
  </si>
  <si>
    <t xml:space="preserve">MONDO A RECIBIR </t>
  </si>
  <si>
    <t xml:space="preserve">CATEGORIA </t>
  </si>
  <si>
    <t>CATEGORIA</t>
  </si>
  <si>
    <t>RANDO-MONTO</t>
  </si>
  <si>
    <t>EMERGENTES</t>
  </si>
  <si>
    <t>CONSUMO</t>
  </si>
  <si>
    <t>PRENDARIO</t>
  </si>
  <si>
    <t>CONJUNTO</t>
  </si>
  <si>
    <t>QUIROGRAFARIO</t>
  </si>
  <si>
    <t>HIPOTECARIO</t>
  </si>
  <si>
    <t>&lt;18000</t>
  </si>
  <si>
    <t>25000-30000</t>
  </si>
  <si>
    <t>30000-35000</t>
  </si>
  <si>
    <t>35000-40000</t>
  </si>
  <si>
    <t>&gt;40000</t>
  </si>
  <si>
    <t>TRES POR 1</t>
  </si>
  <si>
    <t>M</t>
  </si>
  <si>
    <t>F</t>
  </si>
  <si>
    <t>18000-25000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</si>
</sst>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CA5D-C629-4D5D-90D9-F9445E3A10C9}">
  <dimension ref="B1:C13"/>
  <sheetViews>
    <sheetView tabSelected="1" workbookViewId="0">
      <selection activeCell="F1" sqref="F1"/>
    </sheetView>
  </sheetViews>
  <sheetFormatPr baseColWidth="10" defaultRowHeight="14.4" x14ac:dyDescent="0.3"/>
  <sheetData>
    <row r="1" spans="2:3" x14ac:dyDescent="0.3">
      <c r="B1" t="s">
        <v>1</v>
      </c>
    </row>
    <row r="3" spans="2:3" x14ac:dyDescent="0.3">
      <c r="B3" t="s">
        <v>0</v>
      </c>
    </row>
    <row r="4" spans="2:3" x14ac:dyDescent="0.3">
      <c r="B4">
        <v>23</v>
      </c>
      <c r="C4" t="str">
        <f>IF(B4&gt;21,"Pasa",IF(B4&lt;15,"Pierde","Examen"))</f>
        <v>Pasa</v>
      </c>
    </row>
    <row r="5" spans="2:3" x14ac:dyDescent="0.3">
      <c r="B5">
        <v>14</v>
      </c>
      <c r="C5" t="str">
        <f t="shared" ref="C5:C13" si="0">IF(B5&gt;21,"Pasa",IF(B5&lt;15,"Pierde","Examen"))</f>
        <v>Pierde</v>
      </c>
    </row>
    <row r="6" spans="2:3" x14ac:dyDescent="0.3">
      <c r="B6">
        <v>15</v>
      </c>
      <c r="C6" t="str">
        <f t="shared" si="0"/>
        <v>Examen</v>
      </c>
    </row>
    <row r="7" spans="2:3" x14ac:dyDescent="0.3">
      <c r="B7">
        <v>10</v>
      </c>
      <c r="C7" t="str">
        <f t="shared" si="0"/>
        <v>Pierde</v>
      </c>
    </row>
    <row r="8" spans="2:3" x14ac:dyDescent="0.3">
      <c r="B8">
        <v>8</v>
      </c>
      <c r="C8" t="str">
        <f t="shared" si="0"/>
        <v>Pierde</v>
      </c>
    </row>
    <row r="9" spans="2:3" x14ac:dyDescent="0.3">
      <c r="B9">
        <v>6</v>
      </c>
      <c r="C9" t="str">
        <f t="shared" si="0"/>
        <v>Pierde</v>
      </c>
    </row>
    <row r="10" spans="2:3" x14ac:dyDescent="0.3">
      <c r="B10">
        <v>4</v>
      </c>
      <c r="C10" t="str">
        <f t="shared" si="0"/>
        <v>Pierde</v>
      </c>
    </row>
    <row r="11" spans="2:3" x14ac:dyDescent="0.3">
      <c r="B11">
        <v>20</v>
      </c>
      <c r="C11" t="str">
        <f t="shared" si="0"/>
        <v>Examen</v>
      </c>
    </row>
    <row r="12" spans="2:3" x14ac:dyDescent="0.3">
      <c r="B12">
        <v>16</v>
      </c>
      <c r="C12" t="str">
        <f t="shared" si="0"/>
        <v>Examen</v>
      </c>
    </row>
    <row r="13" spans="2:3" x14ac:dyDescent="0.3">
      <c r="B13">
        <v>18</v>
      </c>
      <c r="C13" t="str">
        <f t="shared" si="0"/>
        <v>Examen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8F4E-AAB1-4496-A9B4-0FAF05D0A88A}">
  <dimension ref="A1:L17"/>
  <sheetViews>
    <sheetView workbookViewId="0">
      <selection activeCell="B28" sqref="B28"/>
    </sheetView>
  </sheetViews>
  <sheetFormatPr baseColWidth="10" defaultRowHeight="14.4" x14ac:dyDescent="0.3"/>
  <cols>
    <col min="6" max="6" width="16" customWidth="1"/>
    <col min="7" max="9" width="13.44140625" customWidth="1"/>
    <col min="11" max="11" width="14.77734375" customWidth="1"/>
    <col min="12" max="12" width="13.5546875" customWidth="1"/>
  </cols>
  <sheetData>
    <row r="1" spans="1:12" ht="16.8" customHeight="1" x14ac:dyDescent="0.3"/>
    <row r="2" spans="1:12" ht="16.8" customHeight="1" x14ac:dyDescent="0.3">
      <c r="A2" s="2" t="s">
        <v>2</v>
      </c>
      <c r="B2" s="2" t="s">
        <v>3</v>
      </c>
      <c r="C2" s="2" t="s">
        <v>4</v>
      </c>
      <c r="D2" s="2" t="s">
        <v>21</v>
      </c>
      <c r="E2" s="2" t="s">
        <v>5</v>
      </c>
      <c r="F2" s="2" t="s">
        <v>6</v>
      </c>
      <c r="G2" s="2" t="s">
        <v>7</v>
      </c>
      <c r="H2" s="2"/>
      <c r="I2" s="6"/>
      <c r="K2" s="2" t="s">
        <v>8</v>
      </c>
      <c r="L2" s="2" t="s">
        <v>9</v>
      </c>
    </row>
    <row r="3" spans="1:12" x14ac:dyDescent="0.3">
      <c r="A3" s="1">
        <v>100</v>
      </c>
      <c r="B3" s="4" t="s">
        <v>22</v>
      </c>
      <c r="C3" s="1">
        <v>5000</v>
      </c>
      <c r="D3" s="1">
        <f>C3*3</f>
        <v>15000</v>
      </c>
      <c r="E3" s="5">
        <v>0.05</v>
      </c>
      <c r="F3" s="1">
        <f>D3+(D3*E3)</f>
        <v>15750</v>
      </c>
      <c r="G3" s="1" t="str">
        <f>IF(F3&lt;18000,"EMERGENTE",IF(F3&lt;25000,"CONSUMO",IF(F3&lt;30000,"PRENDARIO",IF(F3&lt;35000,"CONJUNTO",IF(F3&lt;40000,"QUIROGRAFARIO","HIPOTECARIO")))))</f>
        <v>EMERGENTE</v>
      </c>
      <c r="H3" s="1"/>
      <c r="K3" s="1" t="s">
        <v>10</v>
      </c>
      <c r="L3" s="3" t="s">
        <v>16</v>
      </c>
    </row>
    <row r="4" spans="1:12" x14ac:dyDescent="0.3">
      <c r="A4" s="1">
        <v>200</v>
      </c>
      <c r="B4" s="4" t="s">
        <v>23</v>
      </c>
      <c r="C4" s="1">
        <v>10000</v>
      </c>
      <c r="D4" s="1">
        <f t="shared" ref="D4:D12" si="0">C4*3</f>
        <v>30000</v>
      </c>
      <c r="E4" s="5">
        <v>0.08</v>
      </c>
      <c r="F4" s="1">
        <f t="shared" ref="F4:F12" si="1">D4+(D4*E4)</f>
        <v>32400</v>
      </c>
      <c r="G4" s="1" t="str">
        <f>IF(F4&lt;18000,"EMERGENTE",IF(F4&lt;25000,"CONSUMO",IF(F4&lt;30000,"PRENDARIO",IF(F4&lt;35000,"CONJUNTO",IF(F4&lt;40000,"QUIROGRAFARIO","HIPOTECARIO")))))</f>
        <v>CONJUNTO</v>
      </c>
      <c r="H4" s="1"/>
      <c r="K4" s="1" t="s">
        <v>11</v>
      </c>
      <c r="L4" s="3" t="s">
        <v>24</v>
      </c>
    </row>
    <row r="5" spans="1:12" x14ac:dyDescent="0.3">
      <c r="A5" s="1">
        <v>300</v>
      </c>
      <c r="B5" s="4" t="s">
        <v>23</v>
      </c>
      <c r="C5" s="1">
        <v>15000</v>
      </c>
      <c r="D5" s="1">
        <f t="shared" si="0"/>
        <v>45000</v>
      </c>
      <c r="E5" s="5">
        <v>0.11</v>
      </c>
      <c r="F5" s="1">
        <f t="shared" si="1"/>
        <v>49950</v>
      </c>
      <c r="G5" s="1" t="str">
        <f t="shared" ref="G5:G12" si="2">IF(F5&lt;18000,"EMERGENTE",IF(F5&lt;25000,"CONSUMO",IF(F5&lt;30000,"PRENDARIO",IF(F5&lt;35000,"CONJUNTO",IF(F5&lt;40000,"QUIROGRAFARIO","HIPOTECARIO")))))</f>
        <v>HIPOTECARIO</v>
      </c>
      <c r="H5" s="1"/>
      <c r="K5" s="1" t="s">
        <v>12</v>
      </c>
      <c r="L5" s="3" t="s">
        <v>17</v>
      </c>
    </row>
    <row r="6" spans="1:12" x14ac:dyDescent="0.3">
      <c r="A6" s="1">
        <v>400</v>
      </c>
      <c r="B6" s="4" t="s">
        <v>23</v>
      </c>
      <c r="C6" s="1">
        <v>20000</v>
      </c>
      <c r="D6" s="1">
        <f t="shared" si="0"/>
        <v>60000</v>
      </c>
      <c r="E6" s="5">
        <v>0.14000000000000001</v>
      </c>
      <c r="F6" s="1">
        <f t="shared" si="1"/>
        <v>68400</v>
      </c>
      <c r="G6" s="1" t="str">
        <f t="shared" si="2"/>
        <v>HIPOTECARIO</v>
      </c>
      <c r="H6" s="1"/>
      <c r="K6" s="1" t="s">
        <v>13</v>
      </c>
      <c r="L6" s="3" t="s">
        <v>18</v>
      </c>
    </row>
    <row r="7" spans="1:12" x14ac:dyDescent="0.3">
      <c r="A7" s="1">
        <v>500</v>
      </c>
      <c r="B7" s="4" t="s">
        <v>22</v>
      </c>
      <c r="C7" s="1">
        <v>25000</v>
      </c>
      <c r="D7" s="1">
        <f t="shared" si="0"/>
        <v>75000</v>
      </c>
      <c r="E7" s="5">
        <v>0.17</v>
      </c>
      <c r="F7" s="1">
        <f t="shared" si="1"/>
        <v>87750</v>
      </c>
      <c r="G7" s="1" t="str">
        <f t="shared" si="2"/>
        <v>HIPOTECARIO</v>
      </c>
      <c r="H7" s="1"/>
      <c r="K7" s="1" t="s">
        <v>14</v>
      </c>
      <c r="L7" s="3" t="s">
        <v>19</v>
      </c>
    </row>
    <row r="8" spans="1:12" x14ac:dyDescent="0.3">
      <c r="A8" s="1">
        <v>600</v>
      </c>
      <c r="B8" s="4" t="s">
        <v>22</v>
      </c>
      <c r="C8" s="1">
        <v>30000</v>
      </c>
      <c r="D8" s="1">
        <f t="shared" si="0"/>
        <v>90000</v>
      </c>
      <c r="E8" s="5">
        <v>0.2</v>
      </c>
      <c r="F8" s="1">
        <f t="shared" si="1"/>
        <v>108000</v>
      </c>
      <c r="G8" s="1" t="str">
        <f t="shared" si="2"/>
        <v>HIPOTECARIO</v>
      </c>
      <c r="H8" s="1"/>
      <c r="K8" s="1" t="s">
        <v>15</v>
      </c>
      <c r="L8" s="3" t="s">
        <v>20</v>
      </c>
    </row>
    <row r="9" spans="1:12" x14ac:dyDescent="0.3">
      <c r="A9" s="1">
        <v>700</v>
      </c>
      <c r="B9" s="4" t="s">
        <v>22</v>
      </c>
      <c r="C9" s="1">
        <v>35000</v>
      </c>
      <c r="D9" s="1">
        <f t="shared" si="0"/>
        <v>105000</v>
      </c>
      <c r="E9" s="5">
        <v>0.23</v>
      </c>
      <c r="F9" s="1">
        <f t="shared" si="1"/>
        <v>129150</v>
      </c>
      <c r="G9" s="1" t="str">
        <f t="shared" si="2"/>
        <v>HIPOTECARIO</v>
      </c>
      <c r="H9" s="1"/>
    </row>
    <row r="10" spans="1:12" x14ac:dyDescent="0.3">
      <c r="A10" s="1">
        <v>800</v>
      </c>
      <c r="B10" s="4" t="s">
        <v>23</v>
      </c>
      <c r="C10" s="1">
        <v>40000</v>
      </c>
      <c r="D10" s="1">
        <f t="shared" si="0"/>
        <v>120000</v>
      </c>
      <c r="E10" s="5">
        <v>0.26</v>
      </c>
      <c r="F10" s="1">
        <f t="shared" si="1"/>
        <v>151200</v>
      </c>
      <c r="G10" s="1" t="str">
        <f t="shared" si="2"/>
        <v>HIPOTECARIO</v>
      </c>
      <c r="H10" s="1"/>
    </row>
    <row r="11" spans="1:12" x14ac:dyDescent="0.3">
      <c r="A11" s="1">
        <v>900</v>
      </c>
      <c r="B11" s="4" t="s">
        <v>23</v>
      </c>
      <c r="C11" s="1">
        <v>45000</v>
      </c>
      <c r="D11" s="1">
        <f t="shared" si="0"/>
        <v>135000</v>
      </c>
      <c r="E11" s="5">
        <v>0.12</v>
      </c>
      <c r="F11" s="1">
        <f t="shared" si="1"/>
        <v>151200</v>
      </c>
      <c r="G11" s="1" t="str">
        <f t="shared" si="2"/>
        <v>HIPOTECARIO</v>
      </c>
      <c r="H11" s="1"/>
    </row>
    <row r="12" spans="1:12" x14ac:dyDescent="0.3">
      <c r="A12" s="1">
        <v>1000</v>
      </c>
      <c r="B12" s="4" t="s">
        <v>22</v>
      </c>
      <c r="C12" s="1">
        <v>50000</v>
      </c>
      <c r="D12" s="1">
        <f t="shared" si="0"/>
        <v>150000</v>
      </c>
      <c r="E12" s="5">
        <v>0.15</v>
      </c>
      <c r="F12" s="1">
        <f t="shared" si="1"/>
        <v>172500</v>
      </c>
      <c r="G12" s="1" t="str">
        <f t="shared" si="2"/>
        <v>HIPOTECARIO</v>
      </c>
      <c r="H12" s="1"/>
    </row>
    <row r="13" spans="1:12" x14ac:dyDescent="0.3">
      <c r="A13" s="1"/>
      <c r="B13" s="1"/>
      <c r="C13" s="1"/>
      <c r="D13" s="1"/>
      <c r="E13" s="1"/>
      <c r="F13" s="1"/>
      <c r="G13" s="1"/>
      <c r="H13" s="1"/>
    </row>
    <row r="14" spans="1:12" x14ac:dyDescent="0.3">
      <c r="A14" s="1"/>
      <c r="B14" s="1"/>
      <c r="C14" s="1"/>
      <c r="D14" s="1"/>
      <c r="E14" s="1"/>
      <c r="F14" s="1"/>
      <c r="G14" s="1"/>
      <c r="H14" s="1"/>
    </row>
    <row r="15" spans="1:12" x14ac:dyDescent="0.3">
      <c r="A15" s="1"/>
      <c r="B15" s="1"/>
      <c r="C15" s="1"/>
      <c r="D15" s="1"/>
      <c r="E15" s="1"/>
      <c r="F15" s="1"/>
      <c r="G15" s="1"/>
      <c r="H15" s="1"/>
    </row>
    <row r="16" spans="1:12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BERENICE YUCAILLA NINABANDA</dc:creator>
  <cp:lastModifiedBy>Samanta Berenice</cp:lastModifiedBy>
  <dcterms:created xsi:type="dcterms:W3CDTF">2024-01-20T13:04:59Z</dcterms:created>
  <dcterms:modified xsi:type="dcterms:W3CDTF">2024-02-29T04:01:36Z</dcterms:modified>
</cp:coreProperties>
</file>