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Monika\Documents\UWT\342\2018_winter\assignments\assign4\"/>
    </mc:Choice>
  </mc:AlternateContent>
  <bookViews>
    <workbookView xWindow="0" yWindow="0" windowWidth="28800" windowHeight="124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B10" i="1"/>
  <c r="D9" i="1"/>
  <c r="B9" i="1"/>
  <c r="B8" i="1"/>
  <c r="D8" i="1"/>
  <c r="D7" i="1"/>
  <c r="B7" i="1"/>
  <c r="D15" i="1" l="1"/>
  <c r="B15" i="1"/>
  <c r="D16" i="1"/>
  <c r="B16" i="1"/>
  <c r="D17" i="1"/>
  <c r="B17" i="1"/>
  <c r="D18" i="1"/>
  <c r="B18" i="1"/>
  <c r="D11" i="1"/>
  <c r="B11" i="1"/>
  <c r="D12" i="1"/>
  <c r="B12" i="1"/>
  <c r="D13" i="1"/>
  <c r="B13" i="1"/>
  <c r="D14" i="1"/>
  <c r="B14" i="1"/>
  <c r="B3" i="1"/>
  <c r="D6" i="1"/>
  <c r="D4" i="1"/>
  <c r="D3" i="1"/>
  <c r="B6" i="1"/>
  <c r="D5" i="1"/>
  <c r="B5" i="1"/>
  <c r="B4" i="1"/>
</calcChain>
</file>

<file path=xl/sharedStrings.xml><?xml version="1.0" encoding="utf-8"?>
<sst xmlns="http://schemas.openxmlformats.org/spreadsheetml/2006/main" count="10" uniqueCount="9">
  <si>
    <t>BST:</t>
  </si>
  <si>
    <t>AVL:</t>
  </si>
  <si>
    <t>RedBlack:</t>
  </si>
  <si>
    <t>Algorithm</t>
  </si>
  <si>
    <t>Insert Time</t>
  </si>
  <si>
    <t>Num Words</t>
  </si>
  <si>
    <t>Print Time</t>
  </si>
  <si>
    <t>Sorted:</t>
  </si>
  <si>
    <t>HashMap: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</si>
</sst>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Fill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Insert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74.333333333333329</c:v>
                </c:pt>
                <c:pt idx="1">
                  <c:v>107.66666666666667</c:v>
                </c:pt>
                <c:pt idx="2">
                  <c:v>124</c:v>
                </c:pt>
                <c:pt idx="3">
                  <c:v>171.66666666666666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2-4A51-83C0-8EA4A87B42A0}"/>
            </c:ext>
          </c:extLst>
        </c:ser>
        <c:ser>
          <c:idx val="1"/>
          <c:order val="1"/>
          <c:tx>
            <c:v>AVL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Sheet1!$C$7:$C$10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Sheet1!$B$7:$B$10</c:f>
              <c:numCache>
                <c:formatCode>General</c:formatCode>
                <c:ptCount val="4"/>
                <c:pt idx="0">
                  <c:v>40.333333333333336</c:v>
                </c:pt>
                <c:pt idx="1">
                  <c:v>74.333333333333329</c:v>
                </c:pt>
                <c:pt idx="2">
                  <c:v>81</c:v>
                </c:pt>
                <c:pt idx="3">
                  <c:v>86.666666666666671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2-4A51-83C0-8EA4A87B42A0}"/>
            </c:ext>
          </c:extLst>
        </c:ser>
        <c:ser>
          <c:idx val="3"/>
          <c:order val="2"/>
          <c:tx>
            <c:v>RedBlack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Sheet1!$C$11:$C$14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74</c:v>
                </c:pt>
                <c:pt idx="1">
                  <c:v>116</c:v>
                </c:pt>
                <c:pt idx="2">
                  <c:v>141.66666666666666</c:v>
                </c:pt>
                <c:pt idx="3">
                  <c:v>172.33333333333334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42-4A51-83C0-8EA4A87B42A0}"/>
            </c:ext>
          </c:extLst>
        </c:ser>
        <c:ser>
          <c:idx val="5"/>
          <c:order val="3"/>
          <c:tx>
            <c:v>HashMap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Sheet1!$C$15:$C$18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Sheet1!$B$15:$B$18</c:f>
              <c:numCache>
                <c:formatCode>General</c:formatCode>
                <c:ptCount val="4"/>
                <c:pt idx="0">
                  <c:v>29.333333333333332</c:v>
                </c:pt>
                <c:pt idx="1">
                  <c:v>47.666666666666664</c:v>
                </c:pt>
                <c:pt idx="2">
                  <c:v>66.333333333333329</c:v>
                </c:pt>
                <c:pt idx="3">
                  <c:v>67.666666666666671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42-4A51-83C0-8EA4A87B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41744"/>
        <c:axId val="183242528"/>
      </c:lineChart>
      <c:catAx>
        <c:axId val="18324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2528"/>
        <c:crosses val="autoZero"/>
        <c:auto val="1"/>
        <c:lblAlgn val="ctr"/>
        <c:lblOffset val="100"/>
        <c:noMultiLvlLbl val="0"/>
      </c:catAx>
      <c:valAx>
        <c:axId val="1832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 to complete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52996896879363"/>
          <c:y val="0.43974951777800847"/>
          <c:w val="0.13104123765989634"/>
          <c:h val="0.1873711934516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Print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Sheet1!$E$3:$E$6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149</c:v>
                </c:pt>
                <c:pt idx="1">
                  <c:v>216.33333333333334</c:v>
                </c:pt>
                <c:pt idx="2">
                  <c:v>125</c:v>
                </c:pt>
                <c:pt idx="3">
                  <c:v>349.33333333333331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E-4EEA-A3C2-5CA915567DE3}"/>
            </c:ext>
          </c:extLst>
        </c:ser>
        <c:ser>
          <c:idx val="1"/>
          <c:order val="1"/>
          <c:tx>
            <c:v>AVL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Sheet1!$E$7:$E$10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Sheet1!$D$7:$D$10</c:f>
              <c:numCache>
                <c:formatCode>General</c:formatCode>
                <c:ptCount val="4"/>
                <c:pt idx="0">
                  <c:v>104</c:v>
                </c:pt>
                <c:pt idx="1">
                  <c:v>150.33333333333334</c:v>
                </c:pt>
                <c:pt idx="2">
                  <c:v>161.66666666666666</c:v>
                </c:pt>
                <c:pt idx="3">
                  <c:v>186.66666666666666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E-4EEA-A3C2-5CA915567DE3}"/>
            </c:ext>
          </c:extLst>
        </c:ser>
        <c:ser>
          <c:idx val="3"/>
          <c:order val="2"/>
          <c:tx>
            <c:v>RedBlack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Sheet1!$E$11:$E$14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Sheet1!$D$11:$D$14</c:f>
              <c:numCache>
                <c:formatCode>General</c:formatCode>
                <c:ptCount val="4"/>
                <c:pt idx="0">
                  <c:v>148.66666666666666</c:v>
                </c:pt>
                <c:pt idx="1">
                  <c:v>232.66666666666666</c:v>
                </c:pt>
                <c:pt idx="2">
                  <c:v>284.33333333333331</c:v>
                </c:pt>
                <c:pt idx="3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CE-4EEA-A3C2-5CA915567DE3}"/>
            </c:ext>
          </c:extLst>
        </c:ser>
        <c:ser>
          <c:idx val="5"/>
          <c:order val="3"/>
          <c:tx>
            <c:v>HashMap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Sheet1!$E$15:$E$18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Sheet1!$D$15:$D$18</c:f>
              <c:numCache>
                <c:formatCode>General</c:formatCode>
                <c:ptCount val="4"/>
                <c:pt idx="0">
                  <c:v>91.666666666666671</c:v>
                </c:pt>
                <c:pt idx="1">
                  <c:v>234.33333333333334</c:v>
                </c:pt>
                <c:pt idx="2">
                  <c:v>367.33333333333331</c:v>
                </c:pt>
                <c:pt idx="3">
                  <c:v>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CE-4EEA-A3C2-5CA915567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43312"/>
        <c:axId val="183243704"/>
      </c:lineChart>
      <c:catAx>
        <c:axId val="18324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3704"/>
        <c:crosses val="autoZero"/>
        <c:auto val="1"/>
        <c:lblAlgn val="ctr"/>
        <c:lblOffset val="100"/>
        <c:noMultiLvlLbl val="0"/>
      </c:catAx>
      <c:valAx>
        <c:axId val="18324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  <a:r>
                  <a:rPr lang="en-US" baseline="0"/>
                  <a:t> to print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0</xdr:row>
      <xdr:rowOff>161924</xdr:rowOff>
    </xdr:from>
    <xdr:to>
      <xdr:col>13</xdr:col>
      <xdr:colOff>295274</xdr:colOff>
      <xdr:row>25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26</xdr:row>
      <xdr:rowOff>114299</xdr:rowOff>
    </xdr:from>
    <xdr:to>
      <xdr:col>13</xdr:col>
      <xdr:colOff>352425</xdr:colOff>
      <xdr:row>51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topLeftCell="A15" zoomScaleNormal="100" workbookViewId="0">
      <selection activeCell="B18" sqref="B18"/>
    </sheetView>
  </sheetViews>
  <sheetFormatPr defaultRowHeight="14.5" x14ac:dyDescent="0.35"/>
  <cols>
    <col min="1" max="1" width="10.453125" customWidth="1"/>
    <col min="2" max="2" width="11.81640625" customWidth="1"/>
    <col min="3" max="3" width="12.1796875" customWidth="1"/>
    <col min="4" max="4" width="12.7265625" customWidth="1"/>
    <col min="5" max="5" width="12.1796875" customWidth="1"/>
    <col min="6" max="6" width="10.54296875" customWidth="1"/>
    <col min="7" max="7" width="12" customWidth="1"/>
    <col min="8" max="8" width="11.453125" customWidth="1"/>
    <col min="9" max="9" width="11.54296875" customWidth="1"/>
    <col min="10" max="10" width="11.26953125" customWidth="1"/>
    <col min="11" max="11" width="11.7265625" customWidth="1"/>
  </cols>
  <sheetData>
    <row r="1" spans="1:5" x14ac:dyDescent="0.35">
      <c r="A1" s="1" t="s">
        <v>3</v>
      </c>
      <c r="B1" s="2" t="s">
        <v>7</v>
      </c>
      <c r="C1" s="2"/>
      <c r="D1" s="2"/>
      <c r="E1" s="3"/>
    </row>
    <row r="2" spans="1:5" x14ac:dyDescent="0.35">
      <c r="A2" s="8"/>
      <c r="B2" s="3" t="s">
        <v>4</v>
      </c>
      <c r="C2" s="4" t="s">
        <v>5</v>
      </c>
      <c r="D2" s="4" t="s">
        <v>6</v>
      </c>
      <c r="E2" s="4" t="s">
        <v>5</v>
      </c>
    </row>
    <row r="3" spans="1:5" x14ac:dyDescent="0.35">
      <c r="A3" s="9" t="s">
        <v>0</v>
      </c>
      <c r="B3" s="9">
        <f>AVERAGE(75, 79, 69)</f>
        <v>74.333333333333329</v>
      </c>
      <c r="C3" s="3">
        <v>1000</v>
      </c>
      <c r="D3" s="9">
        <f>AVERAGE(151, 158,138)</f>
        <v>149</v>
      </c>
      <c r="E3" s="6">
        <v>1000</v>
      </c>
    </row>
    <row r="4" spans="1:5" x14ac:dyDescent="0.35">
      <c r="A4" s="6"/>
      <c r="B4" s="6">
        <f>AVERAGE(108, 123, 92)</f>
        <v>107.66666666666667</v>
      </c>
      <c r="C4" s="3">
        <v>2000</v>
      </c>
      <c r="D4" s="6">
        <f>AVERAGE(217, 247, 185)</f>
        <v>216.33333333333334</v>
      </c>
      <c r="E4" s="6">
        <v>2000</v>
      </c>
    </row>
    <row r="5" spans="1:5" x14ac:dyDescent="0.35">
      <c r="A5" s="6"/>
      <c r="B5" s="6">
        <f>AVERAGE(127, 124, 121)</f>
        <v>124</v>
      </c>
      <c r="C5" s="3">
        <v>3000</v>
      </c>
      <c r="D5" s="6">
        <f>AVERAGE(255, 249,243)-B5</f>
        <v>125</v>
      </c>
      <c r="E5" s="6">
        <v>3000</v>
      </c>
    </row>
    <row r="6" spans="1:5" x14ac:dyDescent="0.35">
      <c r="A6" s="7"/>
      <c r="B6" s="7">
        <f>AVERAGE(178, 162, 175)</f>
        <v>171.66666666666666</v>
      </c>
      <c r="C6" s="5">
        <v>4000</v>
      </c>
      <c r="D6" s="7">
        <f>AVERAGE(356, 342, 350)</f>
        <v>349.33333333333331</v>
      </c>
      <c r="E6" s="10">
        <v>4000</v>
      </c>
    </row>
    <row r="7" spans="1:5" x14ac:dyDescent="0.35">
      <c r="A7" s="6" t="s">
        <v>1</v>
      </c>
      <c r="B7" s="6">
        <f>AVERAGE(53, 39, 29)</f>
        <v>40.333333333333336</v>
      </c>
      <c r="C7" s="3">
        <v>1000</v>
      </c>
      <c r="D7" s="6">
        <f>AVERAGE(117, 90,105)</f>
        <v>104</v>
      </c>
      <c r="E7" s="6">
        <v>1000</v>
      </c>
    </row>
    <row r="8" spans="1:5" x14ac:dyDescent="0.35">
      <c r="A8" s="6"/>
      <c r="B8" s="6">
        <f>AVERAGE(56, 77, 90)</f>
        <v>74.333333333333329</v>
      </c>
      <c r="C8" s="3">
        <v>2000</v>
      </c>
      <c r="D8" s="6">
        <f>AVERAGE(129, 169, 153)</f>
        <v>150.33333333333334</v>
      </c>
      <c r="E8" s="6">
        <v>2000</v>
      </c>
    </row>
    <row r="9" spans="1:5" x14ac:dyDescent="0.35">
      <c r="A9" s="6"/>
      <c r="B9" s="6">
        <f>AVERAGE(83, 65, 95)</f>
        <v>81</v>
      </c>
      <c r="C9" s="3">
        <v>3000</v>
      </c>
      <c r="D9" s="6">
        <f>AVERAGE(183, 143,159)</f>
        <v>161.66666666666666</v>
      </c>
      <c r="E9" s="6">
        <v>3000</v>
      </c>
    </row>
    <row r="10" spans="1:5" x14ac:dyDescent="0.35">
      <c r="A10" s="7"/>
      <c r="B10" s="6">
        <f>AVERAGE(88, 80, 92)</f>
        <v>86.666666666666671</v>
      </c>
      <c r="C10" s="5">
        <v>4000</v>
      </c>
      <c r="D10" s="7">
        <f>AVERAGE(195, 180, 185)</f>
        <v>186.66666666666666</v>
      </c>
      <c r="E10" s="10">
        <v>4000</v>
      </c>
    </row>
    <row r="11" spans="1:5" x14ac:dyDescent="0.35">
      <c r="A11" s="6" t="s">
        <v>2</v>
      </c>
      <c r="B11" s="9">
        <f>AVERAGE(75, 69, 78)</f>
        <v>74</v>
      </c>
      <c r="C11" s="3">
        <v>1000</v>
      </c>
      <c r="D11" s="6">
        <f>AVERAGE(150, 139,157)</f>
        <v>148.66666666666666</v>
      </c>
      <c r="E11" s="6">
        <v>1000</v>
      </c>
    </row>
    <row r="12" spans="1:5" x14ac:dyDescent="0.35">
      <c r="A12" s="6"/>
      <c r="B12" s="6">
        <f>AVERAGE(116, 112, 120)</f>
        <v>116</v>
      </c>
      <c r="C12" s="3">
        <v>2000</v>
      </c>
      <c r="D12" s="6">
        <f>AVERAGE(233, 224, 241)</f>
        <v>232.66666666666666</v>
      </c>
      <c r="E12" s="6">
        <v>2000</v>
      </c>
    </row>
    <row r="13" spans="1:5" x14ac:dyDescent="0.35">
      <c r="A13" s="6"/>
      <c r="B13" s="6">
        <f>AVERAGE(142, 139, 144)</f>
        <v>141.66666666666666</v>
      </c>
      <c r="C13" s="3">
        <v>3000</v>
      </c>
      <c r="D13" s="6">
        <f>AVERAGE(285, 279, 289)</f>
        <v>284.33333333333331</v>
      </c>
      <c r="E13" s="6">
        <v>3000</v>
      </c>
    </row>
    <row r="14" spans="1:5" x14ac:dyDescent="0.35">
      <c r="A14" s="7"/>
      <c r="B14" s="7">
        <f>AVERAGE(172, 174, 171)</f>
        <v>172.33333333333334</v>
      </c>
      <c r="C14" s="5">
        <v>4000</v>
      </c>
      <c r="D14" s="7">
        <f>AVERAGE(345, 348, 342)</f>
        <v>345</v>
      </c>
      <c r="E14" s="10">
        <v>4000</v>
      </c>
    </row>
    <row r="15" spans="1:5" x14ac:dyDescent="0.35">
      <c r="A15" s="9" t="s">
        <v>8</v>
      </c>
      <c r="B15" s="9">
        <f>AVERAGE(36, 25, 27)</f>
        <v>29.333333333333332</v>
      </c>
      <c r="C15" s="11">
        <v>1000</v>
      </c>
      <c r="D15" s="9">
        <f>AVERAGE(117, 76,82)</f>
        <v>91.666666666666671</v>
      </c>
      <c r="E15" s="9">
        <v>1000</v>
      </c>
    </row>
    <row r="16" spans="1:5" x14ac:dyDescent="0.35">
      <c r="A16" s="6"/>
      <c r="B16" s="6">
        <f>AVERAGE(49, 46, 48)</f>
        <v>47.666666666666664</v>
      </c>
      <c r="C16" s="3">
        <v>2000</v>
      </c>
      <c r="D16" s="6">
        <f>AVERAGE(245, 227, 231)</f>
        <v>234.33333333333334</v>
      </c>
      <c r="E16" s="6">
        <v>2000</v>
      </c>
    </row>
    <row r="17" spans="1:5" x14ac:dyDescent="0.35">
      <c r="A17" s="6"/>
      <c r="B17" s="6">
        <f>AVERAGE(68, 66, 65)</f>
        <v>66.333333333333329</v>
      </c>
      <c r="C17" s="3">
        <v>3000</v>
      </c>
      <c r="D17" s="6">
        <f>AVERAGE(384, 358,360)</f>
        <v>367.33333333333331</v>
      </c>
      <c r="E17" s="6">
        <v>3000</v>
      </c>
    </row>
    <row r="18" spans="1:5" x14ac:dyDescent="0.35">
      <c r="A18" s="7"/>
      <c r="B18" s="7">
        <f>AVERAGE(68, 68, 67)</f>
        <v>67.666666666666671</v>
      </c>
      <c r="C18" s="5">
        <v>4000</v>
      </c>
      <c r="D18" s="7">
        <f>AVERAGE(455,449, 452)</f>
        <v>452</v>
      </c>
      <c r="E18" s="10">
        <v>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Monika Sobolewska</cp:lastModifiedBy>
  <dcterms:created xsi:type="dcterms:W3CDTF">2015-03-11T00:15:46Z</dcterms:created>
  <dcterms:modified xsi:type="dcterms:W3CDTF">2018-02-20T17:24:30Z</dcterms:modified>
</cp:coreProperties>
</file>