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richardpang/Desktop/idc_intern/population/"/>
    </mc:Choice>
  </mc:AlternateContent>
  <xr:revisionPtr revIDLastSave="0" documentId="13_ncr:1_{E4763905-54C2-0341-B480-830ECEADE709}" xr6:coauthVersionLast="47" xr6:coauthVersionMax="47" xr10:uidLastSave="{00000000-0000-0000-0000-000000000000}"/>
  <bookViews>
    <workbookView xWindow="5640" yWindow="800" windowWidth="27960" windowHeight="177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05" i="1" l="1"/>
  <c r="E1521" i="1"/>
  <c r="E1506" i="1"/>
  <c r="E1504" i="1"/>
  <c r="E1503" i="1"/>
  <c r="E1470" i="1"/>
  <c r="E1466" i="1"/>
  <c r="E1457" i="1"/>
  <c r="E1019" i="1"/>
  <c r="E1016" i="1"/>
  <c r="E1015" i="1"/>
  <c r="E1012" i="1"/>
  <c r="E1007" i="1"/>
  <c r="E1003" i="1"/>
  <c r="E995" i="1"/>
  <c r="E991" i="1"/>
  <c r="E987" i="1"/>
  <c r="E985" i="1"/>
  <c r="E976" i="1"/>
  <c r="E1106" i="1" l="1"/>
  <c r="E1096" i="1"/>
  <c r="E1093" i="1"/>
  <c r="E1077" i="1"/>
  <c r="E1074" i="1"/>
  <c r="E1062" i="1"/>
  <c r="E1051" i="1"/>
  <c r="E1049" i="1"/>
  <c r="E1034" i="1"/>
  <c r="E1029" i="1"/>
  <c r="E699" i="1"/>
  <c r="E696" i="1"/>
  <c r="E663" i="1"/>
  <c r="E660" i="1"/>
  <c r="E654" i="1"/>
  <c r="E634" i="1"/>
  <c r="E631" i="1"/>
  <c r="E625" i="1"/>
  <c r="E607" i="1"/>
  <c r="E582" i="1"/>
  <c r="E570" i="1"/>
  <c r="E568" i="1"/>
  <c r="E567" i="1"/>
  <c r="E566" i="1"/>
  <c r="E564" i="1"/>
  <c r="E561" i="1"/>
  <c r="E560" i="1"/>
  <c r="E559" i="1"/>
  <c r="E549" i="1"/>
  <c r="E525" i="1"/>
  <c r="G401" i="1"/>
  <c r="G11" i="1"/>
  <c r="G3" i="1"/>
  <c r="G4" i="1"/>
  <c r="G5" i="1"/>
  <c r="G2" i="1"/>
  <c r="F200" i="1" l="1"/>
  <c r="G203" i="1"/>
  <c r="G126" i="1"/>
  <c r="G125" i="1"/>
  <c r="G124" i="1"/>
  <c r="G97" i="1"/>
  <c r="G98" i="1"/>
  <c r="G99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9" i="1"/>
  <c r="G120" i="1"/>
  <c r="G121" i="1"/>
  <c r="G122" i="1"/>
  <c r="G123" i="1"/>
  <c r="G36" i="1"/>
  <c r="G37" i="1"/>
  <c r="G38" i="1"/>
  <c r="G39" i="1"/>
  <c r="G40" i="1"/>
  <c r="G41" i="1"/>
  <c r="G44" i="1"/>
  <c r="G45" i="1"/>
  <c r="G46" i="1"/>
  <c r="G48" i="1"/>
  <c r="G49" i="1"/>
  <c r="G51" i="1"/>
  <c r="G52" i="1"/>
  <c r="G55" i="1"/>
  <c r="G56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3" i="1"/>
  <c r="G94" i="1"/>
  <c r="G96" i="1"/>
  <c r="G32" i="1"/>
  <c r="G33" i="1"/>
  <c r="G34" i="1"/>
  <c r="G35" i="1"/>
  <c r="G25" i="1"/>
  <c r="G26" i="1"/>
  <c r="G27" i="1"/>
  <c r="G28" i="1"/>
  <c r="G29" i="1"/>
  <c r="G31" i="1"/>
  <c r="G22" i="1"/>
  <c r="G23" i="1"/>
  <c r="G24" i="1"/>
  <c r="G13" i="1"/>
  <c r="G14" i="1"/>
  <c r="G15" i="1"/>
  <c r="G16" i="1"/>
  <c r="G17" i="1"/>
  <c r="G18" i="1"/>
  <c r="G20" i="1"/>
  <c r="G6" i="1"/>
  <c r="G7" i="1"/>
  <c r="G9" i="1"/>
  <c r="G10" i="1"/>
  <c r="G636" i="1"/>
  <c r="G710" i="1"/>
  <c r="G709" i="1"/>
  <c r="G708" i="1"/>
  <c r="G707" i="1"/>
  <c r="G701" i="1"/>
  <c r="G702" i="1"/>
  <c r="G703" i="1"/>
  <c r="G705" i="1"/>
  <c r="G706" i="1"/>
  <c r="G700" i="1"/>
  <c r="G687" i="1"/>
  <c r="G688" i="1"/>
  <c r="G689" i="1"/>
  <c r="G690" i="1"/>
  <c r="G691" i="1"/>
  <c r="G692" i="1"/>
  <c r="G693" i="1"/>
  <c r="G694" i="1"/>
  <c r="G695" i="1"/>
  <c r="G673" i="1"/>
  <c r="G674" i="1"/>
  <c r="G675" i="1"/>
  <c r="G676" i="1"/>
  <c r="G677" i="1"/>
  <c r="G679" i="1"/>
  <c r="G680" i="1"/>
  <c r="G682" i="1"/>
  <c r="G683" i="1"/>
  <c r="G684" i="1"/>
  <c r="G686" i="1"/>
  <c r="G661" i="1"/>
  <c r="G662" i="1"/>
  <c r="G663" i="1"/>
  <c r="G664" i="1"/>
  <c r="G665" i="1"/>
  <c r="G666" i="1"/>
  <c r="G667" i="1"/>
  <c r="G668" i="1"/>
  <c r="G669" i="1"/>
  <c r="G670" i="1"/>
  <c r="G672" i="1"/>
  <c r="G655" i="1"/>
  <c r="G656" i="1"/>
  <c r="G657" i="1"/>
  <c r="G658" i="1"/>
  <c r="G659" i="1"/>
  <c r="G660" i="1"/>
  <c r="G637" i="1"/>
  <c r="G638" i="1"/>
  <c r="G639" i="1"/>
  <c r="G640" i="1"/>
  <c r="G642" i="1"/>
  <c r="G643" i="1"/>
  <c r="G644" i="1"/>
  <c r="G645" i="1"/>
  <c r="G647" i="1"/>
  <c r="G648" i="1"/>
  <c r="G649" i="1"/>
  <c r="G650" i="1"/>
  <c r="G651" i="1"/>
  <c r="G652" i="1"/>
  <c r="G653" i="1"/>
  <c r="G654" i="1"/>
  <c r="G635" i="1"/>
  <c r="H699" i="1"/>
  <c r="G629" i="1"/>
  <c r="G632" i="1"/>
  <c r="G631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09" i="1"/>
  <c r="G610" i="1"/>
  <c r="G611" i="1"/>
  <c r="G612" i="1"/>
  <c r="G613" i="1"/>
  <c r="G614" i="1"/>
  <c r="G615" i="1"/>
  <c r="G1558" i="1"/>
  <c r="G608" i="1"/>
  <c r="G607" i="1"/>
  <c r="G606" i="1"/>
  <c r="G604" i="1"/>
  <c r="N213" i="1"/>
</calcChain>
</file>

<file path=xl/sharedStrings.xml><?xml version="1.0" encoding="utf-8"?>
<sst xmlns="http://schemas.openxmlformats.org/spreadsheetml/2006/main" count="4447" uniqueCount="4446">
  <si>
    <t>人口结构（%）14以下人口（万人）</t>
  </si>
  <si>
    <t>人口结构（%）15-65人口（万人）</t>
  </si>
  <si>
    <t>人口结构（%）65以上</t>
  </si>
  <si>
    <t>Province of City (省)</t>
  </si>
  <si>
    <t>District (县)</t>
  </si>
  <si>
    <t>District</t>
  </si>
  <si>
    <t>上海</t>
  </si>
  <si>
    <t>上海市辖区</t>
  </si>
  <si>
    <t>Shanghai Prefecture City</t>
  </si>
  <si>
    <t>云南</t>
  </si>
  <si>
    <t>丘北县</t>
    <phoneticPr fontId="0" type="noConversion"/>
  </si>
  <si>
    <t>Qiubei County</t>
  </si>
  <si>
    <t>个旧市</t>
    <phoneticPr fontId="0" type="noConversion"/>
  </si>
  <si>
    <t>Gejiu City</t>
  </si>
  <si>
    <t>Lincang Prefecture City</t>
  </si>
  <si>
    <t>Lijiang Prefecture City</t>
  </si>
  <si>
    <t>云县</t>
  </si>
  <si>
    <t>Yun County</t>
  </si>
  <si>
    <t>云龙县</t>
  </si>
  <si>
    <t>Yunlong County</t>
  </si>
  <si>
    <t>会泽县</t>
  </si>
  <si>
    <t>Huize County</t>
  </si>
  <si>
    <t>保山市辖区</t>
  </si>
  <si>
    <t>Baoshan Prefecture City</t>
  </si>
  <si>
    <t>元江哈尼族彝族傣族自治县</t>
  </si>
  <si>
    <t>Yuanjiang Hani Yi and Dai Autonomous County</t>
  </si>
  <si>
    <t>元谋县</t>
  </si>
  <si>
    <t>Yuanmou County</t>
  </si>
  <si>
    <t>元阳县</t>
  </si>
  <si>
    <t>Yuanyang County (Yunnan)</t>
  </si>
  <si>
    <t>兰坪白族普米族自治县</t>
  </si>
  <si>
    <t>Lanping Bai and Pumi Autonomous County</t>
  </si>
  <si>
    <t>凤庆县</t>
  </si>
  <si>
    <t>Fengqing County</t>
  </si>
  <si>
    <t>剑川县</t>
  </si>
  <si>
    <t>Jianchuan County</t>
  </si>
  <si>
    <t>勐海县</t>
  </si>
  <si>
    <t>Menghai County</t>
  </si>
  <si>
    <t>勐腊县</t>
  </si>
  <si>
    <t>Mengla County</t>
  </si>
  <si>
    <t>华坪县</t>
  </si>
  <si>
    <t>Huaping County</t>
  </si>
  <si>
    <t>华宁县</t>
  </si>
  <si>
    <t>Huaning County</t>
  </si>
  <si>
    <t>南华县</t>
  </si>
  <si>
    <t>Nanhua County</t>
  </si>
  <si>
    <t>南涧彝族自治县</t>
  </si>
  <si>
    <t>Nanjian Yi Autonomous County</t>
  </si>
  <si>
    <t>双柏县</t>
  </si>
  <si>
    <t>Shuangbai County</t>
  </si>
  <si>
    <t>双江拉祜族佤族布朗族傣族自治县</t>
  </si>
  <si>
    <t>Shuangjiang Lahu Va Blang and Dai Autonomous County</t>
  </si>
  <si>
    <t>墨江哈尼族自治县</t>
  </si>
  <si>
    <t>Mojiang Hani Autonomous County</t>
  </si>
  <si>
    <t>大关县</t>
  </si>
  <si>
    <t>Daguan county</t>
  </si>
  <si>
    <t>大姚县</t>
  </si>
  <si>
    <t>Dayao County</t>
  </si>
  <si>
    <t>大理市</t>
  </si>
  <si>
    <t>Dali City</t>
  </si>
  <si>
    <t>姚安县</t>
  </si>
  <si>
    <t>Yaoan County</t>
  </si>
  <si>
    <t>威信县</t>
  </si>
  <si>
    <t>Weixin County</t>
  </si>
  <si>
    <t>孟连傣族拉祜族佤族自治县</t>
  </si>
  <si>
    <t>Menglian Dai Lahu and Va Autonomous County</t>
  </si>
  <si>
    <t>宁洱哈尼族彝族自治县</t>
  </si>
  <si>
    <t>Ninger Hani Autonomous County</t>
  </si>
  <si>
    <t>宁蒗彝族自治县</t>
  </si>
  <si>
    <t>Ninglang Yi Autonomous County</t>
  </si>
  <si>
    <t>安宁市</t>
  </si>
  <si>
    <t>Anning City</t>
  </si>
  <si>
    <t>宜良县</t>
  </si>
  <si>
    <t>Yiliang County (Yunan-Kunming)</t>
  </si>
  <si>
    <t>宣威市</t>
  </si>
  <si>
    <t>Xuanwei City</t>
  </si>
  <si>
    <t>宾川县</t>
  </si>
  <si>
    <t>Binchuang County</t>
  </si>
  <si>
    <t>富宁县</t>
  </si>
  <si>
    <t>Funing County (Yunnan)</t>
  </si>
  <si>
    <t>富民县</t>
  </si>
  <si>
    <t>Fumin County</t>
  </si>
  <si>
    <t>富源县</t>
  </si>
  <si>
    <t>Fuyuan County</t>
  </si>
  <si>
    <t>寻甸回族彝族自治县</t>
  </si>
  <si>
    <t>Xundian Hui and Yi Autonomous County</t>
  </si>
  <si>
    <t>屏边苗族自治县</t>
  </si>
  <si>
    <t>Pingbian Miao Autonomous County</t>
  </si>
  <si>
    <t>峨山彝族自治县</t>
  </si>
  <si>
    <t>Eshan Yi Autonomous County</t>
  </si>
  <si>
    <t>嵩明县</t>
  </si>
  <si>
    <t>Chongming County (Yunnan)</t>
  </si>
  <si>
    <t>巍山彝族回族自治县</t>
  </si>
  <si>
    <t>Weishan Yi and Hui Autonomous County</t>
  </si>
  <si>
    <t>巧家县</t>
  </si>
  <si>
    <t>Qiaojia County</t>
  </si>
  <si>
    <t>师宗县</t>
  </si>
  <si>
    <t>Shizong County</t>
  </si>
  <si>
    <t>广南县</t>
  </si>
  <si>
    <t>Guangnan County</t>
  </si>
  <si>
    <t>建水县</t>
  </si>
  <si>
    <t>Jianshui County</t>
  </si>
  <si>
    <t>开远市</t>
  </si>
  <si>
    <t>Kaiyuan City (Yunnan)</t>
  </si>
  <si>
    <t>弥勒市</t>
  </si>
  <si>
    <t>Mile City</t>
  </si>
  <si>
    <t>弥渡县</t>
  </si>
  <si>
    <t>Midu County</t>
  </si>
  <si>
    <t>彝良县</t>
  </si>
  <si>
    <t>Yiliang County (Yunan-Zhaotong)</t>
  </si>
  <si>
    <t>德钦县</t>
  </si>
  <si>
    <t>Deqin County</t>
  </si>
  <si>
    <t>文山市</t>
  </si>
  <si>
    <t>Wenshan City</t>
  </si>
  <si>
    <t>新平彝族傣族自治县</t>
  </si>
  <si>
    <t>Xinping Yi and Dai Autonomous County</t>
  </si>
  <si>
    <t>施甸县</t>
  </si>
  <si>
    <t>Shidian County</t>
  </si>
  <si>
    <t>昆明市辖区</t>
  </si>
  <si>
    <t>Kunming Prefecture City</t>
  </si>
  <si>
    <t>昌宁县</t>
  </si>
  <si>
    <t>Changning County (Yunnan)</t>
  </si>
  <si>
    <t>易门县</t>
  </si>
  <si>
    <t>Yimen County</t>
  </si>
  <si>
    <t>昭通市辖区</t>
  </si>
  <si>
    <t>Zhaotong Prefecture City</t>
  </si>
  <si>
    <t>普洱市辖区</t>
  </si>
  <si>
    <t>Pu'er Prefecture City</t>
  </si>
  <si>
    <t>景东彝族自治县</t>
  </si>
  <si>
    <t>Jingdong Yi Autonomous County</t>
  </si>
  <si>
    <t>景洪市</t>
  </si>
  <si>
    <t>Jinghong City</t>
  </si>
  <si>
    <t>景谷傣族彝族自治县</t>
  </si>
  <si>
    <t>Jinggu Dai and Yi Autonomous County</t>
  </si>
  <si>
    <t>曲靖市辖区</t>
  </si>
  <si>
    <t>Qujing Prefecture City</t>
  </si>
  <si>
    <t>梁河县</t>
  </si>
  <si>
    <t>Lianghe County</t>
  </si>
  <si>
    <t>楚雄市</t>
  </si>
  <si>
    <t>Chuxiong City</t>
  </si>
  <si>
    <t>武定县</t>
  </si>
  <si>
    <t>Wuding County</t>
  </si>
  <si>
    <t>水富县</t>
  </si>
  <si>
    <t>Shuifu County</t>
  </si>
  <si>
    <t>永仁县</t>
  </si>
  <si>
    <t>Yongren County</t>
  </si>
  <si>
    <t>永善县</t>
  </si>
  <si>
    <t>Yongshan County</t>
  </si>
  <si>
    <t>永平县</t>
  </si>
  <si>
    <t>Yongping County</t>
  </si>
  <si>
    <t>永德县</t>
  </si>
  <si>
    <t>Yongde County</t>
  </si>
  <si>
    <t>永胜县</t>
  </si>
  <si>
    <t>Yongsheng County</t>
  </si>
  <si>
    <t>江城哈尼族彝族自治县</t>
  </si>
  <si>
    <t>Jiangcheng Hani and Yi County</t>
  </si>
  <si>
    <t>沧源佤族自治县</t>
  </si>
  <si>
    <t>Cangyuan Va Autonomous County</t>
  </si>
  <si>
    <t>河口瑶族自治县</t>
  </si>
  <si>
    <t>Hekou Yao Autonomous County</t>
  </si>
  <si>
    <t>泸水市</t>
  </si>
  <si>
    <t>Lushui City</t>
  </si>
  <si>
    <t>泸西县</t>
  </si>
  <si>
    <t>Luxi County (Yunnan)</t>
  </si>
  <si>
    <t>洱源县</t>
  </si>
  <si>
    <t>Eryuan County</t>
  </si>
  <si>
    <t>漾濞彝族自治县</t>
  </si>
  <si>
    <t>Yangbi Yi Autonomous County</t>
  </si>
  <si>
    <t>澄江县</t>
  </si>
  <si>
    <t>Chengjiang County</t>
  </si>
  <si>
    <t>澜沧拉祜族自治县</t>
  </si>
  <si>
    <t>Lancang Lagu Autonomous County</t>
  </si>
  <si>
    <t>牟定县</t>
  </si>
  <si>
    <t>Mouding County</t>
  </si>
  <si>
    <t>玉溪市辖区</t>
  </si>
  <si>
    <t>Yuxi Prefecture City</t>
  </si>
  <si>
    <t>玉龙纳西族自治县</t>
  </si>
  <si>
    <t>Yonglong Naxi Autonomous County</t>
  </si>
  <si>
    <t>瑞丽市</t>
  </si>
  <si>
    <t>Ruili City</t>
  </si>
  <si>
    <t>盈江县</t>
  </si>
  <si>
    <t>Yingjiang County</t>
  </si>
  <si>
    <t>盐津县</t>
  </si>
  <si>
    <t>Yanjin County (Yunnan)</t>
  </si>
  <si>
    <t>石屏县</t>
  </si>
  <si>
    <t>Shiping County</t>
  </si>
  <si>
    <t>石林彝族自治县</t>
  </si>
  <si>
    <t>Shilin Yi Autonomous County</t>
  </si>
  <si>
    <t>砚山县</t>
  </si>
  <si>
    <t>Yanshan County (Yunnan)</t>
  </si>
  <si>
    <t>祥云县</t>
  </si>
  <si>
    <t>Xiangyun County</t>
  </si>
  <si>
    <t>禄丰县</t>
  </si>
  <si>
    <t>Lufeng County</t>
  </si>
  <si>
    <t>禄劝彝族苗族自治县</t>
  </si>
  <si>
    <t>Luquan Yi and Miao Autonomous County</t>
  </si>
  <si>
    <t>福贡县</t>
  </si>
  <si>
    <t>Fugong County</t>
  </si>
  <si>
    <t>红河县</t>
  </si>
  <si>
    <t>Honghe County</t>
  </si>
  <si>
    <t>绥江县</t>
  </si>
  <si>
    <t>Suijiang County</t>
  </si>
  <si>
    <t>维西傈僳族自治县</t>
  </si>
  <si>
    <t>Weixi Lisu Autonomous County</t>
  </si>
  <si>
    <t>绿春县</t>
  </si>
  <si>
    <t>Lvchun County</t>
  </si>
  <si>
    <t>罗平县</t>
  </si>
  <si>
    <t>Luoping County</t>
  </si>
  <si>
    <t>耿马傣族佤族自治县</t>
  </si>
  <si>
    <t>Gengma Dai and Wa Autonomous County</t>
  </si>
  <si>
    <t>腾冲市</t>
  </si>
  <si>
    <t>Tengchong City</t>
  </si>
  <si>
    <t>芒市</t>
  </si>
  <si>
    <t>Mang City</t>
  </si>
  <si>
    <t>蒙自市</t>
  </si>
  <si>
    <t>Mengzi City</t>
  </si>
  <si>
    <t>西畴县</t>
  </si>
  <si>
    <t>Xichou County</t>
  </si>
  <si>
    <t>西盟佤族自治县</t>
  </si>
  <si>
    <t>Ximeng Va Autonomous County</t>
  </si>
  <si>
    <t>贡山独龙族怒族自治县</t>
  </si>
  <si>
    <t>Gongshan Derung and Nu Autonomous County</t>
  </si>
  <si>
    <t>通海县</t>
  </si>
  <si>
    <t>Tonghai County</t>
  </si>
  <si>
    <t>金平苗族瑶族傣族自治县</t>
  </si>
  <si>
    <t>Jinping Miao Yao and Dai Autonomous County</t>
  </si>
  <si>
    <t>镇康县</t>
  </si>
  <si>
    <t>Zhenkang County</t>
  </si>
  <si>
    <t>镇沅彝族哈尼族拉祜族自治县</t>
  </si>
  <si>
    <t>Zhenyuan Yi Hani and Lahu Autonomous County</t>
  </si>
  <si>
    <t>镇雄县</t>
  </si>
  <si>
    <t>Zhenxiong County</t>
  </si>
  <si>
    <t>陆良县</t>
  </si>
  <si>
    <t>Luliang County</t>
  </si>
  <si>
    <t>陇川县</t>
  </si>
  <si>
    <t>Longchuan County (Yunnan)</t>
  </si>
  <si>
    <t>香格里拉市</t>
  </si>
  <si>
    <t>Shangri-la City</t>
  </si>
  <si>
    <t>马关县</t>
  </si>
  <si>
    <t>Maguan County</t>
  </si>
  <si>
    <t>马龙县</t>
  </si>
  <si>
    <t>Malong County</t>
  </si>
  <si>
    <t>鲁甸县</t>
  </si>
  <si>
    <t>Ludian County</t>
  </si>
  <si>
    <t>鹤庆县</t>
  </si>
  <si>
    <t>Heqing County</t>
  </si>
  <si>
    <t>麻栗坡县</t>
  </si>
  <si>
    <t>Malipo County</t>
  </si>
  <si>
    <t>龙陵县</t>
  </si>
  <si>
    <t>Longling County</t>
  </si>
  <si>
    <t>内蒙古</t>
    <phoneticPr fontId="0" type="noConversion"/>
  </si>
  <si>
    <t>东乌珠穆沁旗</t>
  </si>
  <si>
    <t>Dongwuzhumuqin Banner</t>
  </si>
  <si>
    <t>丰镇市</t>
  </si>
  <si>
    <t>Fengzhen City</t>
  </si>
  <si>
    <t>乌兰察布市辖区</t>
  </si>
  <si>
    <t>Ulanqab Prefecture City</t>
  </si>
  <si>
    <t>乌兰浩特市</t>
  </si>
  <si>
    <t>Wulanhaote City</t>
  </si>
  <si>
    <t>乌审旗</t>
  </si>
  <si>
    <t>Uxin Banner</t>
  </si>
  <si>
    <t>乌拉特中旗</t>
  </si>
  <si>
    <t>Urat Banner</t>
  </si>
  <si>
    <t>乌拉特前旗</t>
  </si>
  <si>
    <t>Urad Front Banner</t>
  </si>
  <si>
    <t>乌拉特后旗</t>
  </si>
  <si>
    <t>Urat Rear Banner</t>
  </si>
  <si>
    <t>乌海市辖区</t>
  </si>
  <si>
    <t>Wuhai Prefecture City</t>
  </si>
  <si>
    <t>二连浩特市</t>
  </si>
  <si>
    <t>Erenhot City</t>
  </si>
  <si>
    <t>五原县</t>
  </si>
  <si>
    <t>Wuyuan County (Inner Mongolia)</t>
  </si>
  <si>
    <t>伊金霍洛旗</t>
  </si>
  <si>
    <t>Ejin Horo Banner</t>
  </si>
  <si>
    <t>克什克腾旗</t>
  </si>
  <si>
    <t>Hexigten Banner</t>
  </si>
  <si>
    <t>兴和县</t>
  </si>
  <si>
    <t>Xinghe County</t>
  </si>
  <si>
    <t>准格尔旗</t>
  </si>
  <si>
    <t>Jungar Banner</t>
  </si>
  <si>
    <t>凉城县</t>
  </si>
  <si>
    <t>Liangcheng County</t>
  </si>
  <si>
    <t>包头市辖区</t>
  </si>
  <si>
    <t>Baotou Prefecture City</t>
  </si>
  <si>
    <t>化德县</t>
  </si>
  <si>
    <t>Huade County</t>
  </si>
  <si>
    <t>卓资县</t>
  </si>
  <si>
    <t>Zhuozi County</t>
  </si>
  <si>
    <t>呼伦贝尔市辖区</t>
  </si>
  <si>
    <t>Hulunbeier Prefecture City</t>
  </si>
  <si>
    <t>呼和浩特市辖区</t>
  </si>
  <si>
    <t>Hohhot Prefecture City</t>
  </si>
  <si>
    <t>和林格尔县</t>
  </si>
  <si>
    <t>Helinge'er County</t>
  </si>
  <si>
    <t>商都县</t>
  </si>
  <si>
    <t>Shangdu County</t>
  </si>
  <si>
    <t>喀喇沁旗</t>
  </si>
  <si>
    <t>Harqin Banner</t>
  </si>
  <si>
    <t>四子王旗</t>
  </si>
  <si>
    <t>Siziwang Banner</t>
  </si>
  <si>
    <t>固阳县</t>
  </si>
  <si>
    <t>Guyang County</t>
  </si>
  <si>
    <t>土默特右旗</t>
  </si>
  <si>
    <t>Tumd Right Banner</t>
  </si>
  <si>
    <t>土默特左旗</t>
  </si>
  <si>
    <t>Tumd Left Banner</t>
  </si>
  <si>
    <t>多伦县</t>
  </si>
  <si>
    <t>Duolun County</t>
  </si>
  <si>
    <t>太仆寺旗</t>
  </si>
  <si>
    <t>Taibus Banner</t>
  </si>
  <si>
    <t>奈曼旗</t>
  </si>
  <si>
    <t>Naiman Banner</t>
  </si>
  <si>
    <t>宁城县</t>
  </si>
  <si>
    <t>Ningcheng County</t>
  </si>
  <si>
    <t>察哈尔右翼中旗</t>
  </si>
  <si>
    <t>Chahar Right Middle Banner</t>
  </si>
  <si>
    <t>察哈尔右翼前旗</t>
  </si>
  <si>
    <t>Chahar Right Front Banner</t>
  </si>
  <si>
    <t>察哈尔右翼后旗</t>
  </si>
  <si>
    <t>Chahar Right Back Banner</t>
  </si>
  <si>
    <t>巴彦淖尔市辖区</t>
  </si>
  <si>
    <t>Bayannur Prefecture City</t>
  </si>
  <si>
    <t>巴林右旗</t>
  </si>
  <si>
    <t>Bairin Right Banner</t>
  </si>
  <si>
    <t>巴林左旗</t>
  </si>
  <si>
    <t>Bairin Left Banner</t>
  </si>
  <si>
    <t>库伦旗</t>
  </si>
  <si>
    <t>Kulun Banner</t>
  </si>
  <si>
    <t>开鲁县</t>
  </si>
  <si>
    <t>Kailu County</t>
  </si>
  <si>
    <t>扎兰屯市</t>
  </si>
  <si>
    <t>Zhalantun City</t>
  </si>
  <si>
    <t>扎赉特旗</t>
  </si>
  <si>
    <t>Jalaid Banner</t>
  </si>
  <si>
    <t>扎鲁特旗</t>
  </si>
  <si>
    <t>Jarud Banner</t>
  </si>
  <si>
    <t>托克托县</t>
  </si>
  <si>
    <t>Tuoketuo County</t>
  </si>
  <si>
    <t>敖汉旗</t>
  </si>
  <si>
    <t>Aohan Banner</t>
  </si>
  <si>
    <t>新巴尔虎右旗</t>
  </si>
  <si>
    <t>Xin Barag Right Banner</t>
  </si>
  <si>
    <t>新巴尔虎左旗</t>
  </si>
  <si>
    <t>Xin Barag Left Banner</t>
  </si>
  <si>
    <t>杭锦后旗</t>
  </si>
  <si>
    <t>Hanggin Rear Banner</t>
  </si>
  <si>
    <t>杭锦旗</t>
  </si>
  <si>
    <t>Hanggin Banner</t>
  </si>
  <si>
    <t>林西县</t>
  </si>
  <si>
    <t>Linxi County</t>
  </si>
  <si>
    <t>根河市</t>
  </si>
  <si>
    <t>Genhe City</t>
  </si>
  <si>
    <t>正蓝旗</t>
  </si>
  <si>
    <t>Zhenglan Banner</t>
  </si>
  <si>
    <t>正镶白旗</t>
  </si>
  <si>
    <t>Zhengxiangbai Banner</t>
  </si>
  <si>
    <t>武川县</t>
  </si>
  <si>
    <t>Wuchuan County</t>
  </si>
  <si>
    <t>清水河县</t>
  </si>
  <si>
    <t>Qingshuihe County</t>
  </si>
  <si>
    <t>满洲里市</t>
  </si>
  <si>
    <t>Manzhouli City</t>
  </si>
  <si>
    <t>牙克石市</t>
  </si>
  <si>
    <t>Yakeshi City</t>
  </si>
  <si>
    <t>磴口县</t>
  </si>
  <si>
    <t>Dengkou County</t>
  </si>
  <si>
    <t>科尔沁右翼中旗</t>
  </si>
  <si>
    <t>Horqin Right Wing Middle Banner</t>
  </si>
  <si>
    <t>科尔沁右翼前旗</t>
  </si>
  <si>
    <t>Horqin Right Wing Front Banner</t>
  </si>
  <si>
    <t>科尔沁左翼中旗</t>
  </si>
  <si>
    <t>Horqin Left Middle Banner</t>
  </si>
  <si>
    <t>科尔沁左翼后旗</t>
  </si>
  <si>
    <t>Horqin Left Back Banner</t>
  </si>
  <si>
    <t>突泉县</t>
  </si>
  <si>
    <t>Tuquan County</t>
  </si>
  <si>
    <t>翁牛特旗</t>
  </si>
  <si>
    <t>Ongniud Bannar</t>
  </si>
  <si>
    <t>苏尼特右旗</t>
  </si>
  <si>
    <t>Sonid Right Banner</t>
  </si>
  <si>
    <t>苏尼特左旗</t>
  </si>
  <si>
    <t>Sonid Left Banner</t>
  </si>
  <si>
    <t>莫力达瓦达斡尔族自治旗</t>
  </si>
  <si>
    <t>Morin Dawa Daur Autonomous Banner</t>
  </si>
  <si>
    <t>西乌珠穆沁旗</t>
  </si>
  <si>
    <t>Xiwuzhumuqin Banner</t>
  </si>
  <si>
    <t>赤峰市辖区</t>
  </si>
  <si>
    <t>Chifeng Prefecture City</t>
  </si>
  <si>
    <t>达尔罕茂明安联合旗</t>
  </si>
  <si>
    <t>Darhan Muminggan Joint Banner</t>
  </si>
  <si>
    <t>达拉特旗</t>
  </si>
  <si>
    <t>Dalat Banner</t>
  </si>
  <si>
    <t>通辽市辖区</t>
  </si>
  <si>
    <t>Tongliao Prefecture City</t>
  </si>
  <si>
    <t>鄂伦春自治旗</t>
  </si>
  <si>
    <t>Oroqen Autonomous Banner</t>
  </si>
  <si>
    <t>鄂尔多斯市辖区</t>
  </si>
  <si>
    <t>Ordos Prefecture City</t>
  </si>
  <si>
    <t>鄂托克前旗</t>
  </si>
  <si>
    <t>Otog Front Banner</t>
  </si>
  <si>
    <t>鄂托克旗</t>
  </si>
  <si>
    <t>Otog Banner</t>
  </si>
  <si>
    <t>鄂温克族自治旗</t>
  </si>
  <si>
    <t>Ewenki Autonomous Banner</t>
  </si>
  <si>
    <t>锡林浩特市</t>
  </si>
  <si>
    <t>Xilinhot City</t>
  </si>
  <si>
    <t>镶黄旗</t>
  </si>
  <si>
    <t>Xianghuang Banner</t>
  </si>
  <si>
    <t>阿尔山市</t>
  </si>
  <si>
    <t>A'ershan City</t>
  </si>
  <si>
    <t>阿巴嘎旗</t>
  </si>
  <si>
    <t>Abaga Banner</t>
  </si>
  <si>
    <t>阿拉善右旗</t>
  </si>
  <si>
    <t>Alxa Right Banner</t>
  </si>
  <si>
    <t>阿拉善左旗</t>
  </si>
  <si>
    <t>Alxa Left Banner</t>
  </si>
  <si>
    <t>阿荣旗</t>
  </si>
  <si>
    <t>Arun Banner</t>
  </si>
  <si>
    <t>阿鲁科尔沁旗</t>
  </si>
  <si>
    <t>Ar Horqin Banner</t>
  </si>
  <si>
    <t>陈巴尔虎旗</t>
  </si>
  <si>
    <t>Chenba'erhu Banner</t>
  </si>
  <si>
    <t>霍林郭勒市</t>
  </si>
  <si>
    <t>Huolinguole City</t>
  </si>
  <si>
    <t>额尔古纳市</t>
  </si>
  <si>
    <t>Eerguna City</t>
  </si>
  <si>
    <t>额济纳旗</t>
  </si>
  <si>
    <t>Egina Banner</t>
  </si>
  <si>
    <t>北京</t>
  </si>
  <si>
    <t>北京市辖区</t>
  </si>
  <si>
    <t>Beijing Prefecture City</t>
  </si>
  <si>
    <t>吉林</t>
  </si>
  <si>
    <t>东丰县</t>
  </si>
  <si>
    <t>Dongfeng County</t>
  </si>
  <si>
    <t>东辽县</t>
  </si>
  <si>
    <t>Dongliao County</t>
  </si>
  <si>
    <t>临江市</t>
  </si>
  <si>
    <t>Linjiang City</t>
  </si>
  <si>
    <t>乾安县</t>
  </si>
  <si>
    <t>QianAn County</t>
  </si>
  <si>
    <t>伊通满族自治县</t>
  </si>
  <si>
    <t>Yitong Manchu Autonomous County</t>
  </si>
  <si>
    <t>公主岭市</t>
  </si>
  <si>
    <t>Gongzhuling</t>
  </si>
  <si>
    <t>农安县</t>
  </si>
  <si>
    <t>NongAn County</t>
  </si>
  <si>
    <t>前郭尔罗斯蒙古族自治县</t>
  </si>
  <si>
    <t>Qian Gorlos Mongol Autonomous County</t>
  </si>
  <si>
    <t>双辽市</t>
  </si>
  <si>
    <t>Shuangliao City</t>
  </si>
  <si>
    <t>吉林市辖区</t>
  </si>
  <si>
    <t>Jilin Prefecture City</t>
  </si>
  <si>
    <t>和龙市</t>
  </si>
  <si>
    <t>Helong City</t>
  </si>
  <si>
    <t>四平市辖区</t>
  </si>
  <si>
    <t>Siping Prefecture City</t>
  </si>
  <si>
    <t>图们市</t>
  </si>
  <si>
    <t>Tumen City</t>
  </si>
  <si>
    <t>大安市</t>
  </si>
  <si>
    <t>Da'an City</t>
  </si>
  <si>
    <t>安图县</t>
  </si>
  <si>
    <t>Antu County</t>
  </si>
  <si>
    <t>延吉市</t>
  </si>
  <si>
    <t>Yanji</t>
  </si>
  <si>
    <t>德惠市</t>
  </si>
  <si>
    <t>Dehui City</t>
  </si>
  <si>
    <t>扶余市</t>
  </si>
  <si>
    <t>Fuyu City</t>
  </si>
  <si>
    <t>抚松县</t>
  </si>
  <si>
    <t>Fusong County</t>
  </si>
  <si>
    <t>敦化市</t>
  </si>
  <si>
    <t>Dunhua</t>
  </si>
  <si>
    <t>松原市辖区</t>
  </si>
  <si>
    <t>Songyuan Prefecture City</t>
  </si>
  <si>
    <t>柳河县</t>
  </si>
  <si>
    <t>Liuhe County</t>
  </si>
  <si>
    <t>桦甸市</t>
  </si>
  <si>
    <t>Huadian City</t>
  </si>
  <si>
    <t>梅河口市</t>
  </si>
  <si>
    <t>Meihekou</t>
  </si>
  <si>
    <t>梨树县</t>
  </si>
  <si>
    <t>Lishu County</t>
  </si>
  <si>
    <t>榆树市</t>
  </si>
  <si>
    <t>Yushu City (Jilin)</t>
  </si>
  <si>
    <t>永吉县</t>
  </si>
  <si>
    <t>Yongji County</t>
  </si>
  <si>
    <t>汪清县</t>
  </si>
  <si>
    <t>Wangqing County</t>
  </si>
  <si>
    <t>洮南市</t>
  </si>
  <si>
    <t>Yaonan City</t>
  </si>
  <si>
    <t>珲春市</t>
  </si>
  <si>
    <t>Hunchun City</t>
  </si>
  <si>
    <t>白城市辖区</t>
  </si>
  <si>
    <t>Baicheng Prefecture City</t>
  </si>
  <si>
    <t>白山市辖区</t>
  </si>
  <si>
    <t>Baishan Prefecture City</t>
  </si>
  <si>
    <t>磐石市</t>
  </si>
  <si>
    <t>Panshi City</t>
  </si>
  <si>
    <t>舒兰市</t>
  </si>
  <si>
    <t>Shulan City</t>
  </si>
  <si>
    <t>蛟河市</t>
  </si>
  <si>
    <t>Jiaohe City</t>
  </si>
  <si>
    <t>辉南县</t>
  </si>
  <si>
    <t>Huinan County</t>
  </si>
  <si>
    <t>辽源市辖区</t>
  </si>
  <si>
    <t>Liaoyuan Prefecture City</t>
  </si>
  <si>
    <t>通化县</t>
  </si>
  <si>
    <t>Tonghua County</t>
  </si>
  <si>
    <t>通化市辖区</t>
  </si>
  <si>
    <t>Tonghua Prefecture City</t>
  </si>
  <si>
    <t>通榆县</t>
  </si>
  <si>
    <t>Tongyu County</t>
  </si>
  <si>
    <t>镇赉县</t>
  </si>
  <si>
    <t>Zhenlai County</t>
  </si>
  <si>
    <t>长岭县</t>
  </si>
  <si>
    <t>Changling County</t>
  </si>
  <si>
    <t>长春市辖区</t>
  </si>
  <si>
    <t>Changchun Prefecture City</t>
  </si>
  <si>
    <t>长白朝鲜族自治县</t>
  </si>
  <si>
    <t>Changbai Korean Autonomous County</t>
  </si>
  <si>
    <t>集安市</t>
  </si>
  <si>
    <t>JiAn City</t>
  </si>
  <si>
    <t>靖宇县</t>
  </si>
  <si>
    <t>Jingyu County</t>
  </si>
  <si>
    <t>龙井市</t>
  </si>
  <si>
    <t>Longjing City</t>
  </si>
  <si>
    <t>四川</t>
    <phoneticPr fontId="0" type="noConversion"/>
  </si>
  <si>
    <t>万源市</t>
  </si>
  <si>
    <t>Wanyuan City</t>
  </si>
  <si>
    <t>三台县</t>
  </si>
  <si>
    <t>Santai County</t>
  </si>
  <si>
    <t>中江县</t>
  </si>
  <si>
    <t>Zhongjiang County</t>
  </si>
  <si>
    <t>丹巴县</t>
  </si>
  <si>
    <t>Danba County</t>
  </si>
  <si>
    <t>丹棱县</t>
  </si>
  <si>
    <t>Danling County</t>
  </si>
  <si>
    <t>乐山市辖区</t>
  </si>
  <si>
    <t>Leshan Prefecture City</t>
  </si>
  <si>
    <t>乐至县</t>
  </si>
  <si>
    <t>Lezhi County</t>
  </si>
  <si>
    <t>九寨沟县</t>
  </si>
  <si>
    <t>Jiuzhaigou County</t>
  </si>
  <si>
    <t>九龙县</t>
  </si>
  <si>
    <t>Jiulong County</t>
  </si>
  <si>
    <t>乡城县</t>
  </si>
  <si>
    <t>Xiangcheng County (Sichuan)</t>
  </si>
  <si>
    <t>井研县</t>
  </si>
  <si>
    <t>Jingyan County</t>
  </si>
  <si>
    <t>什邡市</t>
  </si>
  <si>
    <t>Shifang City</t>
  </si>
  <si>
    <t>仁寿县</t>
  </si>
  <si>
    <t>Renshou County</t>
  </si>
  <si>
    <t>仪陇县</t>
  </si>
  <si>
    <t>Yilong County</t>
  </si>
  <si>
    <t>会东县</t>
  </si>
  <si>
    <t>Huidong County (Sichuan)</t>
  </si>
  <si>
    <t>会理县</t>
  </si>
  <si>
    <t>Huili County</t>
  </si>
  <si>
    <t>兴文县</t>
  </si>
  <si>
    <t>Xingwen County</t>
  </si>
  <si>
    <t>内江市辖区</t>
  </si>
  <si>
    <t>Neijiang Prefecture City</t>
  </si>
  <si>
    <t>冕宁县</t>
  </si>
  <si>
    <t>Mianning County</t>
  </si>
  <si>
    <t>剑阁县</t>
  </si>
  <si>
    <t>Jiange County</t>
  </si>
  <si>
    <t>北川羌族自治县</t>
  </si>
  <si>
    <t>Beichuan Qiang Autonomous County</t>
  </si>
  <si>
    <t>华蓥市</t>
  </si>
  <si>
    <t>Huaying City</t>
  </si>
  <si>
    <t>南充市辖区</t>
  </si>
  <si>
    <t>Nanchong Prefecture City</t>
  </si>
  <si>
    <t>南江县</t>
  </si>
  <si>
    <t>Nanjiang County</t>
  </si>
  <si>
    <t>南部县</t>
  </si>
  <si>
    <t>Nanbu County</t>
  </si>
  <si>
    <t>叙永县</t>
  </si>
  <si>
    <t>Xuyong County</t>
  </si>
  <si>
    <t>古蔺县</t>
  </si>
  <si>
    <t>Gulin County</t>
  </si>
  <si>
    <t>合江县</t>
  </si>
  <si>
    <t>Hejiang County</t>
  </si>
  <si>
    <t>喜德县</t>
  </si>
  <si>
    <t>Xide County</t>
  </si>
  <si>
    <t>壤塘县</t>
  </si>
  <si>
    <t>Rangtang County</t>
  </si>
  <si>
    <t>大竹县</t>
  </si>
  <si>
    <t>Dazhu County</t>
  </si>
  <si>
    <t>大英县</t>
  </si>
  <si>
    <t>Daying County</t>
  </si>
  <si>
    <t>大邑县</t>
  </si>
  <si>
    <t>Dayi County</t>
  </si>
  <si>
    <t>天全县</t>
  </si>
  <si>
    <t>Tianquan County</t>
  </si>
  <si>
    <t>夹江县</t>
  </si>
  <si>
    <t>Jiajiang County</t>
  </si>
  <si>
    <t>威远县</t>
  </si>
  <si>
    <t>Weiyuan County (Sichuan)</t>
  </si>
  <si>
    <t>宁南县</t>
  </si>
  <si>
    <t>Ningnan County</t>
  </si>
  <si>
    <t>安岳县</t>
  </si>
  <si>
    <t>Anyue County</t>
  </si>
  <si>
    <t>宜宾县</t>
  </si>
  <si>
    <t>Yibin County</t>
  </si>
  <si>
    <t>宜宾市辖区</t>
  </si>
  <si>
    <t>Yibin Prefecture City</t>
  </si>
  <si>
    <t>宝兴县</t>
  </si>
  <si>
    <t>Baoxing County</t>
  </si>
  <si>
    <t>宣汉县</t>
  </si>
  <si>
    <t>Xuanhan County</t>
  </si>
  <si>
    <t>富顺县</t>
  </si>
  <si>
    <t>Fushun County (Sichuan)</t>
  </si>
  <si>
    <t>射洪县</t>
  </si>
  <si>
    <t>Shehong County</t>
  </si>
  <si>
    <t>小金县</t>
  </si>
  <si>
    <t>Xiaojin County</t>
  </si>
  <si>
    <t>屏山县</t>
  </si>
  <si>
    <t>Pingshan County (Sichuan)</t>
  </si>
  <si>
    <t>岳池县</t>
  </si>
  <si>
    <t>Yuechi County</t>
  </si>
  <si>
    <t>峨眉山市</t>
  </si>
  <si>
    <t>Emeishan City</t>
  </si>
  <si>
    <t>峨边彝族自治县</t>
  </si>
  <si>
    <t>Ebian Yi Autonomous County</t>
  </si>
  <si>
    <t>崇州市</t>
  </si>
  <si>
    <t>Chongzhou City</t>
  </si>
  <si>
    <t>巴中市辖区</t>
  </si>
  <si>
    <t>Bazhong Prefecture City</t>
  </si>
  <si>
    <t>巴塘县</t>
  </si>
  <si>
    <t>Batang County</t>
  </si>
  <si>
    <t>布拖县</t>
  </si>
  <si>
    <t>Butuo County</t>
  </si>
  <si>
    <t>平昌县</t>
  </si>
  <si>
    <t>Pingchang County</t>
  </si>
  <si>
    <t>平武县</t>
  </si>
  <si>
    <t>Pingwu County</t>
  </si>
  <si>
    <t>广元市辖区</t>
  </si>
  <si>
    <t>Guangyuan Prefecture City</t>
  </si>
  <si>
    <t>广安市辖区</t>
  </si>
  <si>
    <t>Guang'an Prefecture City</t>
  </si>
  <si>
    <t>广汉市</t>
  </si>
  <si>
    <t>Guanghan City</t>
  </si>
  <si>
    <t>康定市</t>
  </si>
  <si>
    <t>Kangding City</t>
  </si>
  <si>
    <t>开江县</t>
  </si>
  <si>
    <t>Kaijiang County</t>
  </si>
  <si>
    <t>彭州市</t>
  </si>
  <si>
    <t>Pengzhou City</t>
  </si>
  <si>
    <t>得荣县</t>
  </si>
  <si>
    <t>Derong County</t>
  </si>
  <si>
    <t>德昌县</t>
  </si>
  <si>
    <t>Dechang County</t>
  </si>
  <si>
    <t>德格县</t>
  </si>
  <si>
    <t>Dege County</t>
  </si>
  <si>
    <t>德阳市辖区</t>
  </si>
  <si>
    <t>Deyang Prefecture City</t>
  </si>
  <si>
    <t>成都市辖区</t>
  </si>
  <si>
    <t>Chengdu Prefecture City</t>
  </si>
  <si>
    <t>攀枝花市辖区</t>
  </si>
  <si>
    <t>Panzhihua Prefecture City</t>
  </si>
  <si>
    <t>新津县</t>
  </si>
  <si>
    <t>Xinjin County</t>
  </si>
  <si>
    <t>新龙县</t>
  </si>
  <si>
    <t>Xinlong County</t>
  </si>
  <si>
    <t>旺苍县</t>
  </si>
  <si>
    <t>Wangcang County</t>
  </si>
  <si>
    <t>昭觉县</t>
  </si>
  <si>
    <t>Zhaojue County</t>
  </si>
  <si>
    <t>普格县</t>
  </si>
  <si>
    <t>Puge County</t>
  </si>
  <si>
    <t>木里藏族自治县</t>
  </si>
  <si>
    <t>Muli Tibetan Autonomous County</t>
  </si>
  <si>
    <t>松潘县</t>
  </si>
  <si>
    <t>Songpan County</t>
  </si>
  <si>
    <t>梓潼县</t>
  </si>
  <si>
    <t>Zitong County</t>
  </si>
  <si>
    <t>武胜县</t>
  </si>
  <si>
    <t>Wusheng County</t>
  </si>
  <si>
    <t>汉源县</t>
  </si>
  <si>
    <t>Hanyuan County</t>
  </si>
  <si>
    <t>江安县</t>
  </si>
  <si>
    <t>Jiang'an County</t>
  </si>
  <si>
    <t>江油市</t>
  </si>
  <si>
    <t>Jiangyou City</t>
  </si>
  <si>
    <t>汶川县</t>
  </si>
  <si>
    <t>Wenchuan County</t>
  </si>
  <si>
    <t>沐川县</t>
  </si>
  <si>
    <t>Muchuan County</t>
  </si>
  <si>
    <t>泸县</t>
  </si>
  <si>
    <t>Lu County</t>
  </si>
  <si>
    <t>泸定县</t>
  </si>
  <si>
    <t>Luding County</t>
  </si>
  <si>
    <t>泸州市辖区</t>
  </si>
  <si>
    <t>Luzhou Prefecture City</t>
  </si>
  <si>
    <t>洪雅县</t>
  </si>
  <si>
    <t>Hongya County</t>
  </si>
  <si>
    <t>渠县</t>
  </si>
  <si>
    <t>Qu County</t>
  </si>
  <si>
    <t>炉霍县</t>
  </si>
  <si>
    <t>Luhuo County</t>
  </si>
  <si>
    <t>犍为县</t>
  </si>
  <si>
    <t>Qianwei County</t>
  </si>
  <si>
    <t>珙县</t>
  </si>
  <si>
    <t>Gong County</t>
  </si>
  <si>
    <t>理县</t>
  </si>
  <si>
    <t>Li County (Sichuan)</t>
  </si>
  <si>
    <t>理塘县</t>
  </si>
  <si>
    <t>Litang County</t>
  </si>
  <si>
    <t>甘孜县</t>
  </si>
  <si>
    <t>Ganzi County</t>
  </si>
  <si>
    <t>甘洛县</t>
  </si>
  <si>
    <t>Ganluo County</t>
  </si>
  <si>
    <t>白玉县</t>
  </si>
  <si>
    <t>Baiyu County</t>
  </si>
  <si>
    <t>盐亭县</t>
  </si>
  <si>
    <t>Yanting County</t>
  </si>
  <si>
    <t>盐源县</t>
  </si>
  <si>
    <t>Yanyuan County</t>
  </si>
  <si>
    <t>盐边县</t>
  </si>
  <si>
    <t>Yanbian County</t>
  </si>
  <si>
    <t>眉山市辖区</t>
  </si>
  <si>
    <t>Meizhou Prefecture City (Sichuan)</t>
  </si>
  <si>
    <t>石棉县</t>
  </si>
  <si>
    <t>Shimian County</t>
  </si>
  <si>
    <t>石渠县</t>
  </si>
  <si>
    <t>Shiqu County</t>
  </si>
  <si>
    <t>稻城县</t>
  </si>
  <si>
    <t>Daocheng County</t>
  </si>
  <si>
    <t>筠连县</t>
  </si>
  <si>
    <t>Junlian County</t>
  </si>
  <si>
    <t>简阳市</t>
  </si>
  <si>
    <t>Jianyang City</t>
  </si>
  <si>
    <t>米易县</t>
  </si>
  <si>
    <t>Miyi County</t>
  </si>
  <si>
    <t>红原县</t>
  </si>
  <si>
    <t>Hongyuan County</t>
  </si>
  <si>
    <t>绵竹市</t>
  </si>
  <si>
    <t>Mianzhu City</t>
  </si>
  <si>
    <t>绵阳市辖区</t>
  </si>
  <si>
    <t>Mianyang Prefecture City</t>
  </si>
  <si>
    <t>美姑县</t>
  </si>
  <si>
    <t>Meigu County</t>
  </si>
  <si>
    <t>自贡市辖区</t>
  </si>
  <si>
    <t>Zigong Prefecture City</t>
  </si>
  <si>
    <t>色达县</t>
  </si>
  <si>
    <t>Loose County</t>
  </si>
  <si>
    <t>芦山县</t>
  </si>
  <si>
    <t>Lushan County (Sichuan)</t>
  </si>
  <si>
    <t>苍溪县</t>
  </si>
  <si>
    <t>Cangxi County</t>
  </si>
  <si>
    <t>若尔盖县</t>
  </si>
  <si>
    <t>Zoig County</t>
  </si>
  <si>
    <t>茂县</t>
  </si>
  <si>
    <t>Mao County</t>
  </si>
  <si>
    <t>荣县</t>
  </si>
  <si>
    <t>Rong County (Sichuan)</t>
  </si>
  <si>
    <t>荥经县</t>
  </si>
  <si>
    <t>Yingjing County</t>
  </si>
  <si>
    <t>营山县</t>
  </si>
  <si>
    <t>Yingshan County (Sichuan)</t>
  </si>
  <si>
    <t>蒲江县</t>
  </si>
  <si>
    <t>Pujiang County (Sichuan)</t>
  </si>
  <si>
    <t>蓬安县</t>
  </si>
  <si>
    <t>Peng'an County</t>
  </si>
  <si>
    <t>蓬溪县</t>
  </si>
  <si>
    <t>Pengxi County</t>
  </si>
  <si>
    <t>西充县</t>
  </si>
  <si>
    <t>Xichong County</t>
  </si>
  <si>
    <t>西昌市</t>
  </si>
  <si>
    <t>Xichang City</t>
  </si>
  <si>
    <t>资中县</t>
  </si>
  <si>
    <t>Information County</t>
  </si>
  <si>
    <t>资阳市辖区</t>
  </si>
  <si>
    <t>Ziyang Prefecture City</t>
  </si>
  <si>
    <t>越西县</t>
  </si>
  <si>
    <t>Yuexi County (Sichuan)</t>
  </si>
  <si>
    <t>达州市辖区</t>
  </si>
  <si>
    <t>Dazhou Prefecture City</t>
  </si>
  <si>
    <t>通江县</t>
  </si>
  <si>
    <t>Tongjiang County</t>
  </si>
  <si>
    <t>遂宁市辖区</t>
  </si>
  <si>
    <t>Suining Prefecture City</t>
  </si>
  <si>
    <t>道孚县</t>
  </si>
  <si>
    <t>Daofu County</t>
  </si>
  <si>
    <t>邛崃市</t>
  </si>
  <si>
    <t>Qionglai City</t>
  </si>
  <si>
    <t>邻水县</t>
  </si>
  <si>
    <t>Linshui City</t>
  </si>
  <si>
    <t>都江堰市</t>
  </si>
  <si>
    <t>Dujiangyan City</t>
  </si>
  <si>
    <t>金堂县</t>
  </si>
  <si>
    <t>Jintang County</t>
  </si>
  <si>
    <t>金川县</t>
  </si>
  <si>
    <t>Jinchuan County</t>
  </si>
  <si>
    <t>金阳县</t>
  </si>
  <si>
    <t>Jinyang County</t>
  </si>
  <si>
    <t>长宁县</t>
  </si>
  <si>
    <t>Changning County (Sichuan)</t>
  </si>
  <si>
    <t>阆中市</t>
  </si>
  <si>
    <t>Langzhong City</t>
  </si>
  <si>
    <t>阿坝县</t>
  </si>
  <si>
    <t>Aba County</t>
  </si>
  <si>
    <t>隆昌市</t>
  </si>
  <si>
    <t>Longchang City</t>
  </si>
  <si>
    <t>雅安市辖区</t>
  </si>
  <si>
    <t>Ya'an Prefecture City</t>
  </si>
  <si>
    <t>雅江县</t>
  </si>
  <si>
    <t>Yajiang County</t>
  </si>
  <si>
    <t>雷波县</t>
  </si>
  <si>
    <t>Leibo County</t>
  </si>
  <si>
    <t>青川县</t>
  </si>
  <si>
    <t>Qingchuan County</t>
  </si>
  <si>
    <t>青神县</t>
  </si>
  <si>
    <t>Qingshen County</t>
  </si>
  <si>
    <t>马尔康市</t>
  </si>
  <si>
    <t>Ma'erkang City</t>
  </si>
  <si>
    <t>马边彝族自治县</t>
  </si>
  <si>
    <t>Mabian Yi Autonomous County</t>
  </si>
  <si>
    <t>高县</t>
  </si>
  <si>
    <t>Gao County</t>
  </si>
  <si>
    <t>黑水县</t>
  </si>
  <si>
    <t>Heishui County</t>
  </si>
  <si>
    <t>天津</t>
  </si>
  <si>
    <t>天津市辖区</t>
  </si>
  <si>
    <t>Tianjin Prefecture City</t>
  </si>
  <si>
    <t>宁夏</t>
    <phoneticPr fontId="0" type="noConversion"/>
  </si>
  <si>
    <t>中卫市辖区</t>
  </si>
  <si>
    <t>Zhongwei Prefecture City</t>
  </si>
  <si>
    <t>中宁县</t>
  </si>
  <si>
    <t>Zhongning County</t>
  </si>
  <si>
    <t>同心县</t>
  </si>
  <si>
    <t>Tongxin County</t>
  </si>
  <si>
    <t>吴忠市辖区</t>
    <phoneticPr fontId="0" type="noConversion"/>
  </si>
  <si>
    <t>Wuzhong Prefecture City</t>
  </si>
  <si>
    <t>固原市辖区</t>
    <phoneticPr fontId="0" type="noConversion"/>
  </si>
  <si>
    <t>Guyuan Prefecture City</t>
  </si>
  <si>
    <t>平罗县</t>
    <phoneticPr fontId="0" type="noConversion"/>
  </si>
  <si>
    <t>Pingluo County</t>
  </si>
  <si>
    <t>彭阳县</t>
    <phoneticPr fontId="0" type="noConversion"/>
  </si>
  <si>
    <t>Pengyang County</t>
  </si>
  <si>
    <t>永宁县</t>
    <phoneticPr fontId="0" type="noConversion"/>
  </si>
  <si>
    <t>Yongning County</t>
  </si>
  <si>
    <t>泾源县</t>
    <phoneticPr fontId="0" type="noConversion"/>
  </si>
  <si>
    <t>Jingyuan County (Ningxia)</t>
  </si>
  <si>
    <t>海原县</t>
    <phoneticPr fontId="0" type="noConversion"/>
  </si>
  <si>
    <t>Haiyuan County</t>
  </si>
  <si>
    <t>灵武市</t>
    <phoneticPr fontId="0" type="noConversion"/>
  </si>
  <si>
    <t>Lingwu City</t>
  </si>
  <si>
    <t>盐池县</t>
    <phoneticPr fontId="0" type="noConversion"/>
  </si>
  <si>
    <t>Yanchi County</t>
  </si>
  <si>
    <t>石嘴山市辖区</t>
    <phoneticPr fontId="0" type="noConversion"/>
  </si>
  <si>
    <t>Shizuishan Prefecture City</t>
  </si>
  <si>
    <t>西吉县</t>
    <phoneticPr fontId="0" type="noConversion"/>
  </si>
  <si>
    <t>Xiji County</t>
  </si>
  <si>
    <t>贺兰县</t>
    <phoneticPr fontId="0" type="noConversion"/>
  </si>
  <si>
    <t>Helan County</t>
  </si>
  <si>
    <t>银川市辖区</t>
    <phoneticPr fontId="0" type="noConversion"/>
  </si>
  <si>
    <t>Yinchuan Prefecture City</t>
  </si>
  <si>
    <t>隆德县</t>
    <phoneticPr fontId="0" type="noConversion"/>
  </si>
  <si>
    <t>Longde County</t>
  </si>
  <si>
    <t>青铜峡市</t>
    <phoneticPr fontId="0" type="noConversion"/>
  </si>
  <si>
    <t>Qingtongxia City</t>
  </si>
  <si>
    <t>安徽</t>
  </si>
  <si>
    <t>东至县</t>
  </si>
  <si>
    <t>Dongzhi County</t>
  </si>
  <si>
    <t>临泉县</t>
    <phoneticPr fontId="0" type="noConversion"/>
  </si>
  <si>
    <t>Linquan County</t>
  </si>
  <si>
    <t>五河县</t>
    <phoneticPr fontId="0" type="noConversion"/>
  </si>
  <si>
    <t>Wuhe County</t>
  </si>
  <si>
    <t>亳州市辖区</t>
    <phoneticPr fontId="0" type="noConversion"/>
  </si>
  <si>
    <t>Bozhou Prefecture City</t>
  </si>
  <si>
    <t>休宁县</t>
    <phoneticPr fontId="0" type="noConversion"/>
  </si>
  <si>
    <t>Xiuning County</t>
  </si>
  <si>
    <t>全椒县</t>
    <phoneticPr fontId="0" type="noConversion"/>
  </si>
  <si>
    <t>Quanjiao County</t>
  </si>
  <si>
    <t>六安市辖区</t>
    <phoneticPr fontId="0" type="noConversion"/>
  </si>
  <si>
    <t>Lu'an Prefecture City</t>
  </si>
  <si>
    <t>凤台县</t>
    <phoneticPr fontId="0" type="noConversion"/>
  </si>
  <si>
    <t>Fengtai County</t>
  </si>
  <si>
    <t>凤阳县</t>
    <phoneticPr fontId="0" type="noConversion"/>
  </si>
  <si>
    <t>Fengyang County</t>
  </si>
  <si>
    <t>利辛县</t>
    <phoneticPr fontId="0" type="noConversion"/>
  </si>
  <si>
    <t>Lixin County</t>
  </si>
  <si>
    <t>南陵县</t>
    <phoneticPr fontId="0" type="noConversion"/>
  </si>
  <si>
    <t>Nanling County</t>
  </si>
  <si>
    <t>合肥市辖区</t>
    <phoneticPr fontId="0" type="noConversion"/>
  </si>
  <si>
    <t>Hefei Prefecture City</t>
  </si>
  <si>
    <t>含山县</t>
    <phoneticPr fontId="0" type="noConversion"/>
  </si>
  <si>
    <t>Hanshan County</t>
  </si>
  <si>
    <t>和县</t>
    <phoneticPr fontId="0" type="noConversion"/>
  </si>
  <si>
    <t>He County</t>
  </si>
  <si>
    <t>固镇县</t>
    <phoneticPr fontId="0" type="noConversion"/>
  </si>
  <si>
    <t>Guzhen County</t>
  </si>
  <si>
    <t>天长市</t>
    <phoneticPr fontId="0" type="noConversion"/>
  </si>
  <si>
    <t>Tianchang</t>
  </si>
  <si>
    <t>太和县</t>
    <phoneticPr fontId="0" type="noConversion"/>
  </si>
  <si>
    <t>Taihe County (Anhui)</t>
  </si>
  <si>
    <t>太湖县</t>
    <phoneticPr fontId="0" type="noConversion"/>
  </si>
  <si>
    <t>Taihu County</t>
  </si>
  <si>
    <t>宁国市</t>
    <phoneticPr fontId="0" type="noConversion"/>
  </si>
  <si>
    <t>Ningguo City</t>
  </si>
  <si>
    <t>安庆市辖区</t>
    <phoneticPr fontId="0" type="noConversion"/>
  </si>
  <si>
    <t>Anqing Prefecture City</t>
  </si>
  <si>
    <t>定远县</t>
    <phoneticPr fontId="0" type="noConversion"/>
  </si>
  <si>
    <t>Dingyuan County</t>
  </si>
  <si>
    <t>宣城市辖区</t>
    <phoneticPr fontId="0" type="noConversion"/>
  </si>
  <si>
    <t>Xuancheng Prefecture City</t>
  </si>
  <si>
    <t>宿州市辖区</t>
    <phoneticPr fontId="0" type="noConversion"/>
  </si>
  <si>
    <t>Suzhou Prefecture City (Anhui)</t>
  </si>
  <si>
    <t>宿松县</t>
    <phoneticPr fontId="0" type="noConversion"/>
  </si>
  <si>
    <t>Susong County</t>
  </si>
  <si>
    <t>寿县</t>
    <phoneticPr fontId="0" type="noConversion"/>
  </si>
  <si>
    <t>Shou County</t>
  </si>
  <si>
    <t>岳西县</t>
    <phoneticPr fontId="0" type="noConversion"/>
  </si>
  <si>
    <t>Yuexi County (Anhui)</t>
  </si>
  <si>
    <t>巢湖市</t>
    <phoneticPr fontId="0" type="noConversion"/>
  </si>
  <si>
    <t>Chaohu City</t>
  </si>
  <si>
    <t>广德县</t>
    <phoneticPr fontId="0" type="noConversion"/>
  </si>
  <si>
    <t>Guangde County</t>
  </si>
  <si>
    <t>庐江县</t>
    <phoneticPr fontId="0" type="noConversion"/>
  </si>
  <si>
    <t>Lujiang County</t>
  </si>
  <si>
    <t>当涂县</t>
    <phoneticPr fontId="0" type="noConversion"/>
  </si>
  <si>
    <t>Dangtu County</t>
  </si>
  <si>
    <t>怀宁县</t>
    <phoneticPr fontId="0" type="noConversion"/>
  </si>
  <si>
    <t>Huaining County</t>
  </si>
  <si>
    <t>怀远县</t>
    <phoneticPr fontId="0" type="noConversion"/>
  </si>
  <si>
    <t>Huaiyuan County</t>
  </si>
  <si>
    <t>旌德县</t>
    <phoneticPr fontId="0" type="noConversion"/>
  </si>
  <si>
    <t>Jingde County</t>
  </si>
  <si>
    <t>无为县</t>
    <phoneticPr fontId="0" type="noConversion"/>
  </si>
  <si>
    <t>Wuwei County</t>
  </si>
  <si>
    <t>明光市</t>
    <phoneticPr fontId="0" type="noConversion"/>
  </si>
  <si>
    <t>Mingguang City</t>
  </si>
  <si>
    <t>望江县</t>
    <phoneticPr fontId="0" type="noConversion"/>
  </si>
  <si>
    <t>Wangjiang County</t>
  </si>
  <si>
    <t>来安县</t>
    <phoneticPr fontId="0" type="noConversion"/>
  </si>
  <si>
    <t>Lai'an County</t>
  </si>
  <si>
    <t>枞阳县</t>
    <phoneticPr fontId="0" type="noConversion"/>
  </si>
  <si>
    <t>Zongyang County</t>
  </si>
  <si>
    <t>桐城市</t>
    <phoneticPr fontId="0" type="noConversion"/>
  </si>
  <si>
    <t>Tongcheng City</t>
  </si>
  <si>
    <t>歙县</t>
    <phoneticPr fontId="0" type="noConversion"/>
  </si>
  <si>
    <t>Shexian County (Anhui)</t>
  </si>
  <si>
    <t>池州市辖区</t>
    <phoneticPr fontId="0" type="noConversion"/>
  </si>
  <si>
    <t>Chizhou Prefecture City</t>
  </si>
  <si>
    <t>泗县</t>
    <phoneticPr fontId="0" type="noConversion"/>
  </si>
  <si>
    <t>Sixian County</t>
  </si>
  <si>
    <t>泾县</t>
    <phoneticPr fontId="0" type="noConversion"/>
  </si>
  <si>
    <t>Jing County (Anhui)</t>
  </si>
  <si>
    <t>涡阳县</t>
    <phoneticPr fontId="0" type="noConversion"/>
  </si>
  <si>
    <t>Guoyang County</t>
  </si>
  <si>
    <t>淮北市辖区</t>
    <phoneticPr fontId="0" type="noConversion"/>
  </si>
  <si>
    <t>Huaibei Prefecture City</t>
  </si>
  <si>
    <t>淮南市辖区</t>
    <phoneticPr fontId="0" type="noConversion"/>
  </si>
  <si>
    <t>Huainan Prefecture City</t>
  </si>
  <si>
    <t>滁州市辖区</t>
    <phoneticPr fontId="0" type="noConversion"/>
  </si>
  <si>
    <t>Chuzhou Prefecture City</t>
  </si>
  <si>
    <t>潜山县</t>
    <phoneticPr fontId="0" type="noConversion"/>
  </si>
  <si>
    <t>Qianshan County</t>
  </si>
  <si>
    <t>濉溪县</t>
    <phoneticPr fontId="0" type="noConversion"/>
  </si>
  <si>
    <t>Suixi County (Anhui)</t>
  </si>
  <si>
    <t>灵璧县</t>
    <phoneticPr fontId="0" type="noConversion"/>
  </si>
  <si>
    <t>Lingbi County</t>
  </si>
  <si>
    <t>界首市</t>
    <phoneticPr fontId="0" type="noConversion"/>
  </si>
  <si>
    <t>Jieshou</t>
  </si>
  <si>
    <t>石台县</t>
    <phoneticPr fontId="0" type="noConversion"/>
  </si>
  <si>
    <t>Shitai County</t>
  </si>
  <si>
    <t>砀山县</t>
    <phoneticPr fontId="0" type="noConversion"/>
  </si>
  <si>
    <t>Dangshan County</t>
  </si>
  <si>
    <t>祁门县</t>
    <phoneticPr fontId="0" type="noConversion"/>
  </si>
  <si>
    <t>Qimen County</t>
  </si>
  <si>
    <t>繁昌县</t>
    <phoneticPr fontId="0" type="noConversion"/>
  </si>
  <si>
    <t>Fanchang County</t>
  </si>
  <si>
    <t>绩溪县</t>
    <phoneticPr fontId="0" type="noConversion"/>
  </si>
  <si>
    <t>Jixi County</t>
  </si>
  <si>
    <t>肥东县</t>
    <phoneticPr fontId="0" type="noConversion"/>
  </si>
  <si>
    <t>Feidong County</t>
  </si>
  <si>
    <t>肥西县</t>
    <phoneticPr fontId="0" type="noConversion"/>
  </si>
  <si>
    <t>Feixi County</t>
  </si>
  <si>
    <t>舒城县</t>
    <phoneticPr fontId="0" type="noConversion"/>
  </si>
  <si>
    <t>Shucheng County</t>
  </si>
  <si>
    <t>芜湖县</t>
    <phoneticPr fontId="0" type="noConversion"/>
  </si>
  <si>
    <t>Wuhu County</t>
  </si>
  <si>
    <t>芜湖市辖区</t>
    <phoneticPr fontId="0" type="noConversion"/>
  </si>
  <si>
    <t>Wuhu Prefecture City</t>
  </si>
  <si>
    <t>萧县</t>
    <phoneticPr fontId="0" type="noConversion"/>
  </si>
  <si>
    <t>Xiaoxian County</t>
  </si>
  <si>
    <t>蒙城县</t>
    <phoneticPr fontId="0" type="noConversion"/>
  </si>
  <si>
    <t>Mengcheng County</t>
  </si>
  <si>
    <t>蚌埠市辖区</t>
    <phoneticPr fontId="0" type="noConversion"/>
  </si>
  <si>
    <t>Bengbu Prefecture City</t>
  </si>
  <si>
    <t>郎溪县</t>
    <phoneticPr fontId="0" type="noConversion"/>
  </si>
  <si>
    <t>Langxi County</t>
  </si>
  <si>
    <t>金寨县</t>
    <phoneticPr fontId="0" type="noConversion"/>
  </si>
  <si>
    <t>Jinzhai County</t>
  </si>
  <si>
    <t>铜陵市辖区</t>
    <phoneticPr fontId="0" type="noConversion"/>
  </si>
  <si>
    <t>Tongling Prefecture City</t>
  </si>
  <si>
    <t>长丰县</t>
    <phoneticPr fontId="0" type="noConversion"/>
  </si>
  <si>
    <t>Changfeng County</t>
  </si>
  <si>
    <t>阜南县</t>
    <phoneticPr fontId="0" type="noConversion"/>
  </si>
  <si>
    <t>Funan County</t>
  </si>
  <si>
    <t>阜阳市辖区</t>
    <phoneticPr fontId="0" type="noConversion"/>
  </si>
  <si>
    <t>Fuyang Prefecture City</t>
  </si>
  <si>
    <t>霍山县</t>
    <phoneticPr fontId="0" type="noConversion"/>
  </si>
  <si>
    <t>Huoshan County</t>
  </si>
  <si>
    <t>霍邱县</t>
    <phoneticPr fontId="0" type="noConversion"/>
  </si>
  <si>
    <t>Huoqiu County</t>
  </si>
  <si>
    <t>青阳县</t>
    <phoneticPr fontId="0" type="noConversion"/>
  </si>
  <si>
    <t>Qingyang County</t>
  </si>
  <si>
    <t>颍上县</t>
    <phoneticPr fontId="0" type="noConversion"/>
  </si>
  <si>
    <t>Yingshang County</t>
  </si>
  <si>
    <t>马鞍山市辖区</t>
    <phoneticPr fontId="0" type="noConversion"/>
  </si>
  <si>
    <t>Ma'anshan Prefecture City</t>
  </si>
  <si>
    <t>黄山市辖区</t>
    <phoneticPr fontId="0" type="noConversion"/>
  </si>
  <si>
    <t>Huangshan Prefecture City</t>
  </si>
  <si>
    <t>黟县</t>
    <phoneticPr fontId="0" type="noConversion"/>
  </si>
  <si>
    <t>Yi Xian County</t>
  </si>
  <si>
    <t>山东</t>
    <phoneticPr fontId="0" type="noConversion"/>
  </si>
  <si>
    <t>东平县</t>
    <phoneticPr fontId="0" type="noConversion"/>
  </si>
  <si>
    <t>Dongping County</t>
  </si>
  <si>
    <t>东明县</t>
    <phoneticPr fontId="0" type="noConversion"/>
  </si>
  <si>
    <t>Dongming County</t>
  </si>
  <si>
    <t>东营市辖区</t>
    <phoneticPr fontId="0" type="noConversion"/>
  </si>
  <si>
    <t>Dongying Prefecture City</t>
  </si>
  <si>
    <t>东阿县</t>
    <phoneticPr fontId="0" type="noConversion"/>
  </si>
  <si>
    <t>Dong'e County</t>
  </si>
  <si>
    <t>临朐县</t>
    <phoneticPr fontId="0" type="noConversion"/>
  </si>
  <si>
    <t>Linqu County</t>
  </si>
  <si>
    <t>临沂市辖区</t>
    <phoneticPr fontId="0" type="noConversion"/>
  </si>
  <si>
    <t>Linyi Prefecture City</t>
  </si>
  <si>
    <t>临沭县</t>
    <phoneticPr fontId="0" type="noConversion"/>
  </si>
  <si>
    <t>Linshu County</t>
  </si>
  <si>
    <t>临清市</t>
    <phoneticPr fontId="0" type="noConversion"/>
  </si>
  <si>
    <t>Linqing City</t>
  </si>
  <si>
    <t>临邑县</t>
    <phoneticPr fontId="0" type="noConversion"/>
  </si>
  <si>
    <t>Linyi County (Shandong)</t>
  </si>
  <si>
    <t>乐陵市</t>
    <phoneticPr fontId="0" type="noConversion"/>
  </si>
  <si>
    <t>Leling City</t>
  </si>
  <si>
    <t>乳山市</t>
    <phoneticPr fontId="0" type="noConversion"/>
  </si>
  <si>
    <t>Rushan City</t>
  </si>
  <si>
    <t>五莲县</t>
    <phoneticPr fontId="0" type="noConversion"/>
  </si>
  <si>
    <t>Wulian County</t>
  </si>
  <si>
    <t>兰陵县</t>
    <phoneticPr fontId="0" type="noConversion"/>
  </si>
  <si>
    <t>Lanling County</t>
  </si>
  <si>
    <t>冠县</t>
    <phoneticPr fontId="0" type="noConversion"/>
  </si>
  <si>
    <t>Guan County</t>
  </si>
  <si>
    <t>利津县</t>
    <phoneticPr fontId="0" type="noConversion"/>
  </si>
  <si>
    <t>Lijin County</t>
  </si>
  <si>
    <t>单县</t>
    <phoneticPr fontId="0" type="noConversion"/>
  </si>
  <si>
    <t>Shan County</t>
  </si>
  <si>
    <t>博兴县</t>
    <phoneticPr fontId="0" type="noConversion"/>
  </si>
  <si>
    <t>Boxing County</t>
  </si>
  <si>
    <t>商河县</t>
    <phoneticPr fontId="0" type="noConversion"/>
  </si>
  <si>
    <t>Shanghe County</t>
  </si>
  <si>
    <t>嘉祥县</t>
    <phoneticPr fontId="0" type="noConversion"/>
  </si>
  <si>
    <t>Jiaxiang County</t>
  </si>
  <si>
    <t>夏津县</t>
    <phoneticPr fontId="0" type="noConversion"/>
  </si>
  <si>
    <t>Xiajin County</t>
  </si>
  <si>
    <t>威海市辖区</t>
    <phoneticPr fontId="0" type="noConversion"/>
  </si>
  <si>
    <t>Weihai Prefecture City</t>
  </si>
  <si>
    <t>宁津县</t>
    <phoneticPr fontId="0" type="noConversion"/>
  </si>
  <si>
    <t>Ningjin County (Shandong)</t>
  </si>
  <si>
    <t>宁阳县</t>
    <phoneticPr fontId="0" type="noConversion"/>
  </si>
  <si>
    <t>Ningyang County</t>
  </si>
  <si>
    <t>安丘市</t>
    <phoneticPr fontId="0" type="noConversion"/>
  </si>
  <si>
    <t>Anqiu City</t>
  </si>
  <si>
    <t>寿光市</t>
    <phoneticPr fontId="0" type="noConversion"/>
  </si>
  <si>
    <t>Shouguang City</t>
  </si>
  <si>
    <t>巨野县</t>
    <phoneticPr fontId="0" type="noConversion"/>
  </si>
  <si>
    <t>Juye County</t>
  </si>
  <si>
    <t>平原县</t>
    <phoneticPr fontId="0" type="noConversion"/>
  </si>
  <si>
    <t>Pingyuan County (Shandong)</t>
  </si>
  <si>
    <t>平度市</t>
    <phoneticPr fontId="0" type="noConversion"/>
  </si>
  <si>
    <t>Pingdu City</t>
  </si>
  <si>
    <t>平邑县</t>
    <phoneticPr fontId="0" type="noConversion"/>
  </si>
  <si>
    <t>Pingyi County</t>
  </si>
  <si>
    <t>平阴县</t>
    <phoneticPr fontId="0" type="noConversion"/>
  </si>
  <si>
    <t>Pingyin County</t>
  </si>
  <si>
    <t>广饶县</t>
    <phoneticPr fontId="0" type="noConversion"/>
  </si>
  <si>
    <t>Guangrao County</t>
  </si>
  <si>
    <t>庆云县</t>
  </si>
  <si>
    <t>Qingyun County</t>
  </si>
  <si>
    <t>微山县</t>
  </si>
  <si>
    <t>Weishan County</t>
  </si>
  <si>
    <t>德州市辖区</t>
    <phoneticPr fontId="0" type="noConversion"/>
  </si>
  <si>
    <t>Dezhou Prefecture City</t>
  </si>
  <si>
    <t>惠民县</t>
    <phoneticPr fontId="0" type="noConversion"/>
  </si>
  <si>
    <t>Huimin County</t>
  </si>
  <si>
    <t>成武县</t>
    <phoneticPr fontId="0" type="noConversion"/>
  </si>
  <si>
    <t>Chengwu County</t>
  </si>
  <si>
    <t>招远市</t>
    <phoneticPr fontId="0" type="noConversion"/>
  </si>
  <si>
    <t>Zhaoyuan City</t>
  </si>
  <si>
    <t>新泰市</t>
    <phoneticPr fontId="0" type="noConversion"/>
  </si>
  <si>
    <t>Xintai City</t>
  </si>
  <si>
    <t>无棣县</t>
    <phoneticPr fontId="0" type="noConversion"/>
  </si>
  <si>
    <t>Wudi County</t>
  </si>
  <si>
    <t>日照市辖区</t>
    <phoneticPr fontId="0" type="noConversion"/>
  </si>
  <si>
    <t>Rizhao Prefecture City</t>
  </si>
  <si>
    <t>昌乐县</t>
    <phoneticPr fontId="0" type="noConversion"/>
  </si>
  <si>
    <t>Changle County</t>
  </si>
  <si>
    <t>昌邑市</t>
    <phoneticPr fontId="0" type="noConversion"/>
  </si>
  <si>
    <t>ChangYi City</t>
  </si>
  <si>
    <t>曲阜市</t>
    <phoneticPr fontId="0" type="noConversion"/>
  </si>
  <si>
    <t>Qufu City</t>
  </si>
  <si>
    <t>曹县</t>
    <phoneticPr fontId="0" type="noConversion"/>
  </si>
  <si>
    <t>Cao County</t>
  </si>
  <si>
    <t>枣庄市辖区</t>
    <phoneticPr fontId="0" type="noConversion"/>
  </si>
  <si>
    <t>Zaozhuang Prefecture City</t>
  </si>
  <si>
    <t>栖霞市</t>
    <phoneticPr fontId="0" type="noConversion"/>
  </si>
  <si>
    <t>Qixia City</t>
  </si>
  <si>
    <t>桓台县</t>
    <phoneticPr fontId="0" type="noConversion"/>
  </si>
  <si>
    <t>Huantai County</t>
  </si>
  <si>
    <t>梁山县</t>
    <phoneticPr fontId="0" type="noConversion"/>
  </si>
  <si>
    <t>Liangshan County</t>
  </si>
  <si>
    <t>武城县</t>
    <phoneticPr fontId="0" type="noConversion"/>
  </si>
  <si>
    <t>Wucheng County</t>
  </si>
  <si>
    <t>汶上县</t>
    <phoneticPr fontId="0" type="noConversion"/>
  </si>
  <si>
    <t>Wenshang County</t>
  </si>
  <si>
    <t>沂南县</t>
    <phoneticPr fontId="0" type="noConversion"/>
  </si>
  <si>
    <t>Yinan County</t>
  </si>
  <si>
    <t>沂水县</t>
    <phoneticPr fontId="0" type="noConversion"/>
  </si>
  <si>
    <t>Yishui County</t>
  </si>
  <si>
    <t>沂源县</t>
    <phoneticPr fontId="0" type="noConversion"/>
  </si>
  <si>
    <t>Yiyuan County</t>
  </si>
  <si>
    <t>泗水县</t>
    <phoneticPr fontId="0" type="noConversion"/>
  </si>
  <si>
    <t>Sishui County</t>
  </si>
  <si>
    <t>泰安市辖区</t>
    <phoneticPr fontId="0" type="noConversion"/>
  </si>
  <si>
    <t>Tai'an Prefecture City</t>
  </si>
  <si>
    <t>济南市辖区</t>
    <phoneticPr fontId="0" type="noConversion"/>
  </si>
  <si>
    <t>Jinan Prefecture City</t>
  </si>
  <si>
    <t>济宁市辖区</t>
    <phoneticPr fontId="0" type="noConversion"/>
  </si>
  <si>
    <t>Jining Prefecture City</t>
  </si>
  <si>
    <t>济阳县</t>
    <phoneticPr fontId="0" type="noConversion"/>
  </si>
  <si>
    <t>Jiyang County</t>
  </si>
  <si>
    <t>海阳市</t>
    <phoneticPr fontId="0" type="noConversion"/>
  </si>
  <si>
    <t>Haiyang City</t>
  </si>
  <si>
    <t>Zibo Prefecture City</t>
  </si>
  <si>
    <t>滕州市</t>
    <phoneticPr fontId="0" type="noConversion"/>
  </si>
  <si>
    <t>Tengzhou City</t>
  </si>
  <si>
    <t>滨州市辖区</t>
    <phoneticPr fontId="0" type="noConversion"/>
  </si>
  <si>
    <t>Binzhou Prefecture City</t>
  </si>
  <si>
    <t>潍坊市辖区</t>
    <phoneticPr fontId="0" type="noConversion"/>
  </si>
  <si>
    <t>Weifang Prefecture City</t>
  </si>
  <si>
    <t>烟台市辖区</t>
    <phoneticPr fontId="0" type="noConversion"/>
  </si>
  <si>
    <t>Yantai Prefecture City</t>
  </si>
  <si>
    <t>禹城市</t>
    <phoneticPr fontId="0" type="noConversion"/>
  </si>
  <si>
    <t>Yucheng City</t>
  </si>
  <si>
    <t>Liaocheng Prefecture City</t>
  </si>
  <si>
    <t>肥城市</t>
    <phoneticPr fontId="0" type="noConversion"/>
  </si>
  <si>
    <t>Feicheng City</t>
  </si>
  <si>
    <t>胶州市</t>
    <phoneticPr fontId="0" type="noConversion"/>
  </si>
  <si>
    <t>Jiaozhou City</t>
  </si>
  <si>
    <t>茌平县</t>
    <phoneticPr fontId="0" type="noConversion"/>
  </si>
  <si>
    <t>Chiping County</t>
  </si>
  <si>
    <t>荣成市</t>
  </si>
  <si>
    <t>Rongcheng City</t>
  </si>
  <si>
    <t>莒南县</t>
  </si>
  <si>
    <t>Junan County</t>
  </si>
  <si>
    <t>莒县</t>
  </si>
  <si>
    <t>Ju County</t>
  </si>
  <si>
    <t>莘县</t>
  </si>
  <si>
    <t>Shen County</t>
  </si>
  <si>
    <t>莱州市</t>
  </si>
  <si>
    <t>Laizhou City</t>
  </si>
  <si>
    <t>莱芜市辖区</t>
  </si>
  <si>
    <t>Laiwu Prefecture City</t>
  </si>
  <si>
    <t>莱西市</t>
  </si>
  <si>
    <t>Lacey City</t>
  </si>
  <si>
    <t>莱阳市</t>
  </si>
  <si>
    <t>Laiyang City</t>
  </si>
  <si>
    <t>菏泽市辖区</t>
  </si>
  <si>
    <t>Heze Prefecture City</t>
  </si>
  <si>
    <t>蒙阴县</t>
  </si>
  <si>
    <t>Mengyin County</t>
  </si>
  <si>
    <t>蓬莱市</t>
  </si>
  <si>
    <t>Penglai City</t>
  </si>
  <si>
    <t>诸城市</t>
  </si>
  <si>
    <t>Zhucheng City</t>
  </si>
  <si>
    <t>费县</t>
  </si>
  <si>
    <t>Fei County County</t>
  </si>
  <si>
    <t>邹城市</t>
  </si>
  <si>
    <t>Zoucheng City</t>
  </si>
  <si>
    <t>邹平县</t>
  </si>
  <si>
    <t>Zouping County</t>
  </si>
  <si>
    <t>郓城县</t>
  </si>
  <si>
    <t>Yuncheng County</t>
  </si>
  <si>
    <t>郯城县</t>
  </si>
  <si>
    <t>Tancheng County</t>
  </si>
  <si>
    <t>鄄城县</t>
  </si>
  <si>
    <t>Juancheng County</t>
  </si>
  <si>
    <t>金乡县</t>
  </si>
  <si>
    <t>Jinxiang County</t>
  </si>
  <si>
    <t>长岛县</t>
  </si>
  <si>
    <t>Changdao County</t>
  </si>
  <si>
    <t>阳信县</t>
  </si>
  <si>
    <t>Yangxin County (Shandong)</t>
  </si>
  <si>
    <t>阳谷县</t>
  </si>
  <si>
    <t>Yanggu County</t>
  </si>
  <si>
    <t>青岛市辖区</t>
  </si>
  <si>
    <t>Qingdao Prefecture City</t>
  </si>
  <si>
    <t>青州市</t>
  </si>
  <si>
    <t>Qingzhou City</t>
  </si>
  <si>
    <t>高唐县</t>
  </si>
  <si>
    <t>Gaotang County</t>
  </si>
  <si>
    <t>高密市</t>
  </si>
  <si>
    <t>Gaomi City</t>
  </si>
  <si>
    <t>高青县</t>
  </si>
  <si>
    <t>Gaoqing County</t>
  </si>
  <si>
    <t>鱼台县</t>
  </si>
  <si>
    <t>Yutai County</t>
  </si>
  <si>
    <t>齐河县</t>
  </si>
  <si>
    <t>Qihe County</t>
  </si>
  <si>
    <t>龙口市</t>
  </si>
  <si>
    <t>Longkou City</t>
  </si>
  <si>
    <t>山西</t>
    <phoneticPr fontId="0" type="noConversion"/>
  </si>
  <si>
    <t>万荣县</t>
  </si>
  <si>
    <t>Wanrong County</t>
  </si>
  <si>
    <t>中阳县</t>
  </si>
  <si>
    <t>Zhongyang County</t>
  </si>
  <si>
    <t>临县</t>
  </si>
  <si>
    <t>Lin County</t>
  </si>
  <si>
    <t>临汾市辖区</t>
  </si>
  <si>
    <t>Linfen Prefecture City</t>
  </si>
  <si>
    <t>临猗县</t>
  </si>
  <si>
    <t>Linyi County (Shanxi)</t>
  </si>
  <si>
    <t>乡宁县</t>
  </si>
  <si>
    <t>Xiangning County</t>
  </si>
  <si>
    <t>五台县</t>
  </si>
  <si>
    <t>Wutai County</t>
  </si>
  <si>
    <t>五寨县</t>
  </si>
  <si>
    <t>Wuzhai County</t>
  </si>
  <si>
    <t>交口县</t>
  </si>
  <si>
    <t>Jiaokou County</t>
  </si>
  <si>
    <t>交城县</t>
  </si>
  <si>
    <t>Jiaocheng County</t>
  </si>
  <si>
    <t>介休市</t>
  </si>
  <si>
    <t>Jiexiu City</t>
  </si>
  <si>
    <t>代县</t>
  </si>
  <si>
    <t>Dai County</t>
  </si>
  <si>
    <t>侯马市</t>
  </si>
  <si>
    <t>Houma City</t>
  </si>
  <si>
    <t>保德县</t>
  </si>
  <si>
    <t>Baode County</t>
  </si>
  <si>
    <t>偏关县</t>
  </si>
  <si>
    <t>Pianguan County</t>
  </si>
  <si>
    <t>兴县</t>
  </si>
  <si>
    <t>Xing County</t>
  </si>
  <si>
    <t>原平市</t>
  </si>
  <si>
    <t>Yuanping City</t>
  </si>
  <si>
    <t>古交市</t>
  </si>
  <si>
    <t>Gujiao City</t>
  </si>
  <si>
    <t>古县</t>
  </si>
  <si>
    <t>Gu County</t>
  </si>
  <si>
    <t>右玉县</t>
  </si>
  <si>
    <t>Youyu County</t>
  </si>
  <si>
    <t>吉县</t>
  </si>
  <si>
    <t>Ji County (Shanxi)</t>
  </si>
  <si>
    <t>吕梁市辖区</t>
  </si>
  <si>
    <t>Luliang Prefecture City</t>
  </si>
  <si>
    <t>和顺县</t>
  </si>
  <si>
    <t>Heshun County</t>
  </si>
  <si>
    <t>垣曲县</t>
  </si>
  <si>
    <t>Yuanqu County</t>
  </si>
  <si>
    <t>壶关县</t>
  </si>
  <si>
    <t>Huguan County</t>
  </si>
  <si>
    <t>夏县</t>
  </si>
  <si>
    <t>Xia County</t>
  </si>
  <si>
    <t>大同县</t>
  </si>
  <si>
    <t>Datong County</t>
  </si>
  <si>
    <t>大同市辖区</t>
  </si>
  <si>
    <t>Datong Prefecture City</t>
  </si>
  <si>
    <t>大宁县</t>
  </si>
  <si>
    <t>Daning County</t>
  </si>
  <si>
    <t>天镇县</t>
  </si>
  <si>
    <t>Tianzhen County</t>
  </si>
  <si>
    <t>太原市辖区</t>
  </si>
  <si>
    <t>Taiyuan Prefecture City</t>
  </si>
  <si>
    <t>太谷县</t>
  </si>
  <si>
    <t>Taigu County</t>
  </si>
  <si>
    <t>娄烦县</t>
  </si>
  <si>
    <t>Loufan County</t>
  </si>
  <si>
    <t>孝义市</t>
  </si>
  <si>
    <t>Xiaoyi City</t>
  </si>
  <si>
    <t>宁武县</t>
  </si>
  <si>
    <t>Ningwu County</t>
  </si>
  <si>
    <t>安泽县</t>
  </si>
  <si>
    <t>Anze County</t>
  </si>
  <si>
    <t>定襄县</t>
  </si>
  <si>
    <t>Dingxiang County</t>
  </si>
  <si>
    <t>寿阳县</t>
  </si>
  <si>
    <t>Shouyang County</t>
  </si>
  <si>
    <t>屯留县</t>
  </si>
  <si>
    <t>Tunliu County</t>
  </si>
  <si>
    <t>山阴县</t>
  </si>
  <si>
    <t>Sanyin County</t>
  </si>
  <si>
    <t>岚县</t>
  </si>
  <si>
    <t>Lan County</t>
  </si>
  <si>
    <t>岢岚县</t>
  </si>
  <si>
    <t>Kelan County</t>
  </si>
  <si>
    <t>左云县</t>
  </si>
  <si>
    <t>Zuoyun County</t>
  </si>
  <si>
    <t>左权县</t>
  </si>
  <si>
    <t>Zuoquan County</t>
  </si>
  <si>
    <t>平定县</t>
  </si>
  <si>
    <t>Pingding County</t>
  </si>
  <si>
    <t>平遥县</t>
  </si>
  <si>
    <t>Pingyao County</t>
  </si>
  <si>
    <t>平陆县</t>
  </si>
  <si>
    <t>Pinglu County</t>
  </si>
  <si>
    <t>平顺县</t>
  </si>
  <si>
    <t>Pingshun County</t>
  </si>
  <si>
    <t>广灵县</t>
  </si>
  <si>
    <t>Guangling County</t>
  </si>
  <si>
    <t>应县</t>
  </si>
  <si>
    <t>Ying County</t>
  </si>
  <si>
    <t>忻州市辖区</t>
  </si>
  <si>
    <t>Xinzhou Prefecture City</t>
  </si>
  <si>
    <t>怀仁县</t>
  </si>
  <si>
    <t>Huairen County</t>
  </si>
  <si>
    <t>文水县</t>
  </si>
  <si>
    <t>Wenshui County</t>
  </si>
  <si>
    <t>新绛县</t>
  </si>
  <si>
    <t>Xinjiang County</t>
  </si>
  <si>
    <t>方山县</t>
  </si>
  <si>
    <t>Fangshan County</t>
  </si>
  <si>
    <t>昔阳县</t>
  </si>
  <si>
    <t>Xiyang County</t>
  </si>
  <si>
    <t>晋中市辖区</t>
  </si>
  <si>
    <t>Jinzhong Prefecture City</t>
  </si>
  <si>
    <t>晋城市辖区</t>
  </si>
  <si>
    <t>Jincheng area</t>
  </si>
  <si>
    <t>曲沃县</t>
  </si>
  <si>
    <t>Quwo County</t>
  </si>
  <si>
    <t>朔州市辖区</t>
  </si>
  <si>
    <t>Shuozhou Prefecture City</t>
  </si>
  <si>
    <t>柳林县</t>
  </si>
  <si>
    <t>Liulin County</t>
  </si>
  <si>
    <t>榆社县</t>
  </si>
  <si>
    <t>Yushe County</t>
  </si>
  <si>
    <t>武乡县</t>
  </si>
  <si>
    <t>Wuxiang County</t>
  </si>
  <si>
    <t>永和县</t>
  </si>
  <si>
    <t>Yonghe County</t>
  </si>
  <si>
    <t>永济市</t>
  </si>
  <si>
    <t>Yongji City</t>
  </si>
  <si>
    <t>汾西县</t>
  </si>
  <si>
    <t>Fenxi County</t>
  </si>
  <si>
    <t>汾阳市</t>
  </si>
  <si>
    <t>Fenyang City</t>
  </si>
  <si>
    <t>沁县</t>
  </si>
  <si>
    <t>Qin County</t>
  </si>
  <si>
    <t>沁水县</t>
  </si>
  <si>
    <t>Qinshui County</t>
  </si>
  <si>
    <t>沁源县</t>
  </si>
  <si>
    <t>Qinyuan County</t>
  </si>
  <si>
    <t>河曲县</t>
  </si>
  <si>
    <t>Hequ County</t>
  </si>
  <si>
    <t>河津市</t>
  </si>
  <si>
    <t>Hejin City</t>
  </si>
  <si>
    <t>泽州县</t>
  </si>
  <si>
    <t>Zezhou County</t>
  </si>
  <si>
    <t>洪洞县</t>
  </si>
  <si>
    <t>Hongdong County</t>
  </si>
  <si>
    <t>浑源县</t>
  </si>
  <si>
    <t>Hunyuan County</t>
  </si>
  <si>
    <t>浮山县</t>
  </si>
  <si>
    <t>Fushan County</t>
  </si>
  <si>
    <t>清徐县</t>
  </si>
  <si>
    <t>Qingxu County</t>
  </si>
  <si>
    <t>潞城市</t>
  </si>
  <si>
    <t>Lucheng City</t>
  </si>
  <si>
    <t>灵丘县</t>
  </si>
  <si>
    <t>Lingqiu County</t>
  </si>
  <si>
    <t>灵石县</t>
  </si>
  <si>
    <t>Lingshi County</t>
  </si>
  <si>
    <t>盂县</t>
  </si>
  <si>
    <t>Yu County</t>
  </si>
  <si>
    <t>石楼县</t>
  </si>
  <si>
    <t>Shilou County</t>
  </si>
  <si>
    <t>祁县</t>
  </si>
  <si>
    <t>Qi County (Shanxi)</t>
  </si>
  <si>
    <t>神池县</t>
  </si>
  <si>
    <t>Shenchi County</t>
  </si>
  <si>
    <t>稷山县</t>
  </si>
  <si>
    <t>Jishan County</t>
  </si>
  <si>
    <t>繁峙县</t>
  </si>
  <si>
    <t>Fanshi County</t>
  </si>
  <si>
    <t>绛县</t>
  </si>
  <si>
    <t>Jiang County</t>
  </si>
  <si>
    <t>翼城县</t>
  </si>
  <si>
    <t>Yicheng County</t>
  </si>
  <si>
    <t>芮城县</t>
  </si>
  <si>
    <t>Ruicheng County</t>
  </si>
  <si>
    <t>蒲县</t>
  </si>
  <si>
    <t>Pu County</t>
  </si>
  <si>
    <t>襄垣县</t>
  </si>
  <si>
    <t>Rangyuan County</t>
  </si>
  <si>
    <t>襄汾县</t>
  </si>
  <si>
    <t>Xiangfen County</t>
  </si>
  <si>
    <t>运城市辖区</t>
  </si>
  <si>
    <t>Yuncheng Prefecture City</t>
  </si>
  <si>
    <t>长子县</t>
  </si>
  <si>
    <t>Zhangzi County</t>
  </si>
  <si>
    <t>长治县</t>
  </si>
  <si>
    <t>Changzhi County</t>
  </si>
  <si>
    <t>长治市辖区</t>
  </si>
  <si>
    <t>Changzhi Prefecture City</t>
  </si>
  <si>
    <t>闻喜县</t>
  </si>
  <si>
    <t>Wenxi County</t>
  </si>
  <si>
    <t>阳城县</t>
  </si>
  <si>
    <t>Yangcheng County</t>
  </si>
  <si>
    <t>阳曲县</t>
  </si>
  <si>
    <t>Quyang County (Shanxi)</t>
  </si>
  <si>
    <t>阳泉市辖区</t>
  </si>
  <si>
    <t>Yangquan Prefecture City</t>
  </si>
  <si>
    <t>阳高县</t>
  </si>
  <si>
    <t>Yanggao County</t>
  </si>
  <si>
    <t>陵川县</t>
  </si>
  <si>
    <t>Lingchuan County (Shanxi)</t>
  </si>
  <si>
    <t>隰县</t>
  </si>
  <si>
    <t>Xi County (Shanxi)</t>
  </si>
  <si>
    <t>霍州市</t>
  </si>
  <si>
    <t>Huozhou</t>
  </si>
  <si>
    <t>静乐县</t>
  </si>
  <si>
    <t>Jingle County</t>
  </si>
  <si>
    <t>高平市</t>
  </si>
  <si>
    <t>Gaoping City</t>
  </si>
  <si>
    <t>黎城县</t>
  </si>
  <si>
    <t>Licheng County</t>
  </si>
  <si>
    <t>广东</t>
    <phoneticPr fontId="0" type="noConversion"/>
  </si>
  <si>
    <t>东源县</t>
  </si>
  <si>
    <t>Dongyuan County</t>
  </si>
  <si>
    <t>东莞市辖区</t>
  </si>
  <si>
    <t>Dongguan Prefecture City</t>
  </si>
  <si>
    <t>中山市辖区</t>
  </si>
  <si>
    <t>Zhongshan Prefecture City</t>
  </si>
  <si>
    <t>丰顺县</t>
  </si>
  <si>
    <t>Fengshun County</t>
  </si>
  <si>
    <t>乐昌市</t>
  </si>
  <si>
    <t>Lechang City</t>
  </si>
  <si>
    <t>乳源瑶族自治县</t>
  </si>
  <si>
    <t>Ruyuan Yao Autonomous County</t>
  </si>
  <si>
    <t>云浮市辖区</t>
  </si>
  <si>
    <t>Yunfu Prefecture City</t>
  </si>
  <si>
    <t>五华县</t>
  </si>
  <si>
    <t>Wuhua County</t>
  </si>
  <si>
    <t>仁化县</t>
  </si>
  <si>
    <t>Renhua County</t>
  </si>
  <si>
    <t>佛冈县</t>
  </si>
  <si>
    <t>Fogang County</t>
  </si>
  <si>
    <t>佛山市辖区</t>
  </si>
  <si>
    <t>Foshan Prefecture City</t>
  </si>
  <si>
    <t>信宜市</t>
  </si>
  <si>
    <t>Xinyi City (Guangdong)</t>
  </si>
  <si>
    <t>兴宁市</t>
  </si>
  <si>
    <t>Xingning City</t>
  </si>
  <si>
    <t>化州市</t>
  </si>
  <si>
    <t>Huazhou City</t>
  </si>
  <si>
    <t>南澳县</t>
  </si>
  <si>
    <t>Nan'ao County</t>
  </si>
  <si>
    <t>南雄市</t>
  </si>
  <si>
    <t>Nanxiong City</t>
  </si>
  <si>
    <t>博罗县</t>
  </si>
  <si>
    <t>Boluo County</t>
  </si>
  <si>
    <t>台山市</t>
  </si>
  <si>
    <t>Taishan City</t>
  </si>
  <si>
    <t>吴川市</t>
  </si>
  <si>
    <t>Wuchuan City</t>
  </si>
  <si>
    <t>和平县</t>
  </si>
  <si>
    <t>Heping County</t>
  </si>
  <si>
    <t>四会市</t>
  </si>
  <si>
    <t>Sihui City</t>
  </si>
  <si>
    <t>大埔县</t>
  </si>
  <si>
    <t>Dabu County</t>
  </si>
  <si>
    <t>始兴县</t>
  </si>
  <si>
    <t>Shixing County</t>
  </si>
  <si>
    <t>封开县</t>
  </si>
  <si>
    <t>Fengkai County</t>
  </si>
  <si>
    <t>平远县</t>
  </si>
  <si>
    <t>Pingyuan County (Guangdong)</t>
  </si>
  <si>
    <t>广宁县</t>
  </si>
  <si>
    <t>Guangning County</t>
  </si>
  <si>
    <t>广州市辖区</t>
  </si>
  <si>
    <t>Guangzhou Prefecture City</t>
  </si>
  <si>
    <t>廉江市</t>
  </si>
  <si>
    <t>Lianjiang City</t>
  </si>
  <si>
    <t>开平市</t>
  </si>
  <si>
    <t>Kaiping City</t>
  </si>
  <si>
    <t>徐闻县</t>
  </si>
  <si>
    <t>Xuwen County</t>
  </si>
  <si>
    <t>德庆县</t>
  </si>
  <si>
    <t>Deqing County (Guangdong)</t>
  </si>
  <si>
    <t>怀集县</t>
  </si>
  <si>
    <t>Huaiji County</t>
  </si>
  <si>
    <t>恩平市</t>
  </si>
  <si>
    <t>Enping City</t>
  </si>
  <si>
    <t>惠东县</t>
  </si>
  <si>
    <t>Huidong County (Guangdong)</t>
  </si>
  <si>
    <t>惠州市辖区</t>
  </si>
  <si>
    <t>Huizhou Prefecture City</t>
  </si>
  <si>
    <t>惠来县</t>
  </si>
  <si>
    <t>Huilai County</t>
  </si>
  <si>
    <t>揭西县</t>
  </si>
  <si>
    <t>Jiexi County</t>
  </si>
  <si>
    <t>揭阳市辖区</t>
  </si>
  <si>
    <t>Jieyang Prefecture City</t>
  </si>
  <si>
    <t>新丰县</t>
  </si>
  <si>
    <t>Xinfeng County (Guangdong)</t>
  </si>
  <si>
    <t>新兴县</t>
  </si>
  <si>
    <t>Xinxing County</t>
  </si>
  <si>
    <t>普宁市</t>
  </si>
  <si>
    <t>Puning City</t>
  </si>
  <si>
    <t>梅州市辖区</t>
  </si>
  <si>
    <t>Meizhou Prefecture City (Guangdong)</t>
  </si>
  <si>
    <t>汕头市辖区</t>
  </si>
  <si>
    <t>Shantou Prefecture City</t>
  </si>
  <si>
    <t>汕尾市辖区</t>
  </si>
  <si>
    <t>Shanwei Prefecture City</t>
  </si>
  <si>
    <t>江门市辖区</t>
  </si>
  <si>
    <t>Jiangmen Prefecture City</t>
  </si>
  <si>
    <t>河源市辖区</t>
  </si>
  <si>
    <t>Heyuan Prefecture City</t>
  </si>
  <si>
    <t>海丰县</t>
  </si>
  <si>
    <t>Haifeng County</t>
  </si>
  <si>
    <t>清远市辖区</t>
  </si>
  <si>
    <t>Qingyuan Prefecture City</t>
  </si>
  <si>
    <t>湛江市辖区</t>
  </si>
  <si>
    <t>Zhanjiang Prefecture City</t>
  </si>
  <si>
    <t>潮州市辖区</t>
  </si>
  <si>
    <t>Chaozhou Prefecture City</t>
  </si>
  <si>
    <t>珠海市辖区</t>
  </si>
  <si>
    <t>Zhuhai Prefecture City</t>
  </si>
  <si>
    <t>紫金县</t>
  </si>
  <si>
    <t>Zijin County</t>
  </si>
  <si>
    <t>罗定市</t>
  </si>
  <si>
    <t>Luoding City</t>
  </si>
  <si>
    <t>翁源县</t>
  </si>
  <si>
    <t>Wenyuan County</t>
  </si>
  <si>
    <t>肇庆市辖区</t>
  </si>
  <si>
    <t>Zhaoqing Prefecture City</t>
  </si>
  <si>
    <t>英德市</t>
  </si>
  <si>
    <t>Yingde City</t>
  </si>
  <si>
    <t>茂名市辖区</t>
  </si>
  <si>
    <t>Maoming Prefecture City</t>
  </si>
  <si>
    <t>蕉岭县</t>
  </si>
  <si>
    <t>Jiaoling County</t>
  </si>
  <si>
    <t>连南瑶族自治县</t>
  </si>
  <si>
    <t>Liannan Yao Autonomous County</t>
  </si>
  <si>
    <t>连山壮族瑶族自治县</t>
  </si>
  <si>
    <t>Lianshan Zhuang and Yao Autonomous County</t>
  </si>
  <si>
    <t>连州市</t>
  </si>
  <si>
    <t>Lianzhou City</t>
  </si>
  <si>
    <t>连平县</t>
  </si>
  <si>
    <t>Lianping County</t>
  </si>
  <si>
    <t>遂溪县</t>
  </si>
  <si>
    <t>Suixi County (Guangdong)</t>
  </si>
  <si>
    <t>郁南县</t>
  </si>
  <si>
    <t>Yunan County</t>
  </si>
  <si>
    <t>阳山县</t>
  </si>
  <si>
    <t>Yangshan County</t>
  </si>
  <si>
    <t>阳春市</t>
  </si>
  <si>
    <t>Yangchun County</t>
  </si>
  <si>
    <t>阳江市辖区</t>
  </si>
  <si>
    <t>Yangjiang Prefecture City</t>
  </si>
  <si>
    <t>阳西县</t>
  </si>
  <si>
    <t>Yangxi County</t>
  </si>
  <si>
    <t>陆丰市</t>
  </si>
  <si>
    <t>Lufeng City</t>
  </si>
  <si>
    <t>陆河县</t>
  </si>
  <si>
    <t>Luhe County</t>
  </si>
  <si>
    <t>雷州市</t>
  </si>
  <si>
    <t>Leizhou City</t>
  </si>
  <si>
    <t>韶关市辖区</t>
  </si>
  <si>
    <t>Shaoguan Prefecture City</t>
  </si>
  <si>
    <t>饶平县</t>
  </si>
  <si>
    <t>Raoping County</t>
  </si>
  <si>
    <t>高州市</t>
  </si>
  <si>
    <t>Gaozhou City</t>
  </si>
  <si>
    <t>鹤山市</t>
  </si>
  <si>
    <t>Heshan City (Guangdong)</t>
  </si>
  <si>
    <t>龙川县</t>
  </si>
  <si>
    <t>Longchuan County (Guangdong)</t>
  </si>
  <si>
    <t>龙门县</t>
  </si>
  <si>
    <t>Longmen County</t>
  </si>
  <si>
    <t>广西</t>
    <phoneticPr fontId="0" type="noConversion"/>
  </si>
  <si>
    <t>三江侗族自治县</t>
  </si>
  <si>
    <t>Sanjiang Dong Autonomous County</t>
  </si>
  <si>
    <t>上思县</t>
  </si>
  <si>
    <t>Shangsi County</t>
  </si>
  <si>
    <t>上林县</t>
  </si>
  <si>
    <t>Shanglin County</t>
  </si>
  <si>
    <t>东兰县</t>
  </si>
  <si>
    <t>Donglan County</t>
  </si>
  <si>
    <t>东兴市</t>
  </si>
  <si>
    <t>Dongxing City</t>
  </si>
  <si>
    <t>乐业县</t>
  </si>
  <si>
    <t>Leye County</t>
  </si>
  <si>
    <t>全州县</t>
  </si>
  <si>
    <t>Quanzhou County</t>
  </si>
  <si>
    <t>兴业县</t>
  </si>
  <si>
    <t>Xingye County</t>
  </si>
  <si>
    <t>兴安县</t>
  </si>
  <si>
    <t>Xing'an County</t>
  </si>
  <si>
    <t>凌云县</t>
  </si>
  <si>
    <t>Lingyun County</t>
  </si>
  <si>
    <t>凤山县</t>
  </si>
  <si>
    <t>Fengshan County</t>
  </si>
  <si>
    <t>凭祥市</t>
  </si>
  <si>
    <t>Pingxiang City</t>
  </si>
  <si>
    <t>北流市</t>
  </si>
  <si>
    <t>Beiliu City</t>
  </si>
  <si>
    <t>北海市辖区</t>
  </si>
  <si>
    <t>Beihai Prefecture City</t>
  </si>
  <si>
    <t>南丹县</t>
  </si>
  <si>
    <t>Nandan County</t>
  </si>
  <si>
    <t>南宁市辖区</t>
  </si>
  <si>
    <t>Nanning Prefecture City</t>
  </si>
  <si>
    <t>博白县</t>
  </si>
  <si>
    <t>Cangbai County</t>
  </si>
  <si>
    <t>合山市</t>
  </si>
  <si>
    <t>Heshan City (Guangxi)</t>
  </si>
  <si>
    <t>合浦县</t>
  </si>
  <si>
    <t>Hepu County</t>
  </si>
  <si>
    <t>大化瑶族自治县</t>
  </si>
  <si>
    <t>Dahua Yao Autonomous County</t>
  </si>
  <si>
    <t>大新县</t>
  </si>
  <si>
    <t>Daxin County</t>
  </si>
  <si>
    <t>天峨县</t>
  </si>
  <si>
    <t>Tian'e County</t>
  </si>
  <si>
    <t>天等县</t>
  </si>
  <si>
    <t>Tiandeng County</t>
  </si>
  <si>
    <t>宁明县</t>
  </si>
  <si>
    <t>Ningming County</t>
  </si>
  <si>
    <t>容县</t>
  </si>
  <si>
    <t>Rong County (Guangxi)</t>
  </si>
  <si>
    <t>宾阳县</t>
  </si>
  <si>
    <t>Binyang County</t>
  </si>
  <si>
    <t>富川瑶族自治县</t>
  </si>
  <si>
    <t>Fuchuan Yao Autonomous County</t>
  </si>
  <si>
    <t>岑溪市</t>
  </si>
  <si>
    <t>Cenxi City</t>
  </si>
  <si>
    <t>崇左市辖区</t>
  </si>
  <si>
    <t>Chongzuo Prefecture City</t>
  </si>
  <si>
    <t>巴马瑶族自治县</t>
  </si>
  <si>
    <t>Bama Yao Autonomous County</t>
  </si>
  <si>
    <t>平乐县</t>
  </si>
  <si>
    <t>Pingle County</t>
  </si>
  <si>
    <t>平南县</t>
  </si>
  <si>
    <t>Pingnan County (Guangxi)</t>
  </si>
  <si>
    <t>平果县</t>
  </si>
  <si>
    <t>Pingguo County</t>
  </si>
  <si>
    <t>德保县</t>
  </si>
  <si>
    <t>Debao County</t>
  </si>
  <si>
    <t>忻城县</t>
  </si>
  <si>
    <t>Xincheng County</t>
  </si>
  <si>
    <t>恭城瑶族自治县</t>
  </si>
  <si>
    <t>Gongcheng Yao Autonomous County</t>
  </si>
  <si>
    <t>扶绥县</t>
  </si>
  <si>
    <t>Fusui County</t>
  </si>
  <si>
    <t>昭平县</t>
  </si>
  <si>
    <t>Zhaoping County</t>
  </si>
  <si>
    <t>来宾市辖区</t>
  </si>
  <si>
    <t>Laibin Prefecture City</t>
  </si>
  <si>
    <t>柳城县</t>
  </si>
  <si>
    <t>Liucheng County</t>
  </si>
  <si>
    <t>柳州市辖区</t>
  </si>
  <si>
    <t>Liuzhou Prefecture City</t>
  </si>
  <si>
    <t>桂平市</t>
  </si>
  <si>
    <t>Guiping City</t>
  </si>
  <si>
    <t>桂林市辖区</t>
  </si>
  <si>
    <t>Guilin Prefecture City</t>
  </si>
  <si>
    <t>梧州市辖区</t>
  </si>
  <si>
    <t>Wuzhou Prefecture City</t>
  </si>
  <si>
    <t>横县</t>
  </si>
  <si>
    <t>Heng County</t>
  </si>
  <si>
    <t>武宣县</t>
  </si>
  <si>
    <t>Wuxuan County</t>
  </si>
  <si>
    <t>永福县</t>
  </si>
  <si>
    <t>Yongfu County</t>
  </si>
  <si>
    <t>河池市辖区</t>
  </si>
  <si>
    <t>Hechi Prefecture City</t>
  </si>
  <si>
    <t>浦北县</t>
  </si>
  <si>
    <t>Pubei County</t>
  </si>
  <si>
    <t>灌阳县</t>
  </si>
  <si>
    <t>Guanyang County</t>
  </si>
  <si>
    <t>灵山县</t>
  </si>
  <si>
    <t>Lingshan County</t>
  </si>
  <si>
    <t>灵川县</t>
  </si>
  <si>
    <t>Lingchuan County (Guangxi)</t>
  </si>
  <si>
    <t>玉林市辖区</t>
  </si>
  <si>
    <t>Yulin Prefecture City (Guangxi)</t>
  </si>
  <si>
    <t>环江毛南族自治县</t>
  </si>
  <si>
    <t>Huanjiang Maonan Autonomous County</t>
  </si>
  <si>
    <t>田东县</t>
  </si>
  <si>
    <t>Tiandong County</t>
  </si>
  <si>
    <t>田林县</t>
  </si>
  <si>
    <t>Tianlin County</t>
  </si>
  <si>
    <t>田阳县</t>
  </si>
  <si>
    <t>Tianyang County</t>
  </si>
  <si>
    <t>百色市辖区</t>
  </si>
  <si>
    <t>Baise Prefecture City</t>
  </si>
  <si>
    <t>罗城仫佬族自治县</t>
  </si>
  <si>
    <t>Luocheng Mulam Autonomous County</t>
  </si>
  <si>
    <t>苍梧县</t>
  </si>
  <si>
    <t>Cangwu County</t>
  </si>
  <si>
    <t>荔浦县</t>
  </si>
  <si>
    <t>Lipu County</t>
  </si>
  <si>
    <t>蒙山县</t>
  </si>
  <si>
    <t>Mengshan County</t>
  </si>
  <si>
    <t>藤县</t>
  </si>
  <si>
    <t>Teng County</t>
  </si>
  <si>
    <t>融安县</t>
  </si>
  <si>
    <t>Rong'an County</t>
  </si>
  <si>
    <t>融水苗族自治县</t>
  </si>
  <si>
    <t>Rongshui Miao Autonomous County</t>
  </si>
  <si>
    <t>西林县</t>
  </si>
  <si>
    <t>Xilin County</t>
  </si>
  <si>
    <t>象州县</t>
  </si>
  <si>
    <t>Xiangzhou County</t>
  </si>
  <si>
    <t>贵港市辖区</t>
  </si>
  <si>
    <t>Guigang Prefecture City</t>
  </si>
  <si>
    <t>贺州市辖区</t>
  </si>
  <si>
    <t>Hezhou Prefecture City</t>
  </si>
  <si>
    <t>资源县</t>
  </si>
  <si>
    <t>Ziyuan County</t>
  </si>
  <si>
    <t>那坡县</t>
  </si>
  <si>
    <t>Napo County</t>
  </si>
  <si>
    <t>都安瑶族自治县</t>
  </si>
  <si>
    <t>Du'an Yao Autonomous County</t>
  </si>
  <si>
    <t>金秀瑶族自治县</t>
  </si>
  <si>
    <t>Jinxiu Yao Autonomous County</t>
  </si>
  <si>
    <t>钟山县</t>
  </si>
  <si>
    <t>Zhongshan County</t>
  </si>
  <si>
    <t>钦州市辖区</t>
  </si>
  <si>
    <t>Qinzhou Prefecture City</t>
  </si>
  <si>
    <t>防城港市辖区</t>
  </si>
  <si>
    <t>Fangchenggang Prefecture City</t>
  </si>
  <si>
    <t>阳朔县</t>
  </si>
  <si>
    <t>Yangshuo County</t>
  </si>
  <si>
    <t>陆川县</t>
  </si>
  <si>
    <t>Luchuan County</t>
  </si>
  <si>
    <t>隆安县</t>
  </si>
  <si>
    <t>Longan County</t>
  </si>
  <si>
    <t>隆林各族自治县</t>
  </si>
  <si>
    <t>Longlin Multinational Autonomous County</t>
  </si>
  <si>
    <t>靖西市</t>
  </si>
  <si>
    <t>Jingxi County</t>
  </si>
  <si>
    <t>马山县</t>
  </si>
  <si>
    <t>Mashan County</t>
  </si>
  <si>
    <t>鹿寨县</t>
  </si>
  <si>
    <t>Luzhai County</t>
  </si>
  <si>
    <t>龙州县</t>
  </si>
  <si>
    <t>Longzhou County</t>
  </si>
  <si>
    <t>龙胜各族自治县</t>
  </si>
  <si>
    <t>Longsheng Multinational Autonomous County</t>
  </si>
  <si>
    <t>新疆</t>
  </si>
  <si>
    <t>且末县</t>
  </si>
  <si>
    <t>Qiemo County</t>
  </si>
  <si>
    <t>乌什县</t>
  </si>
  <si>
    <t>Wushi County</t>
  </si>
  <si>
    <t>乌恰县</t>
  </si>
  <si>
    <t>Wuqia County</t>
  </si>
  <si>
    <t>乌苏市</t>
  </si>
  <si>
    <t>Wusu City</t>
  </si>
  <si>
    <t>乌鲁木齐县</t>
  </si>
  <si>
    <t>Urumqi County</t>
  </si>
  <si>
    <t>乌鲁木齐市辖区</t>
  </si>
  <si>
    <t>Urumqi Prefecture City</t>
  </si>
  <si>
    <t>于田县</t>
  </si>
  <si>
    <t>Yutian County (Xinjiang)</t>
  </si>
  <si>
    <t>五家渠市</t>
  </si>
  <si>
    <t>Wujiaqu City</t>
  </si>
  <si>
    <t>伊吾县</t>
  </si>
  <si>
    <t>Yiwu County</t>
  </si>
  <si>
    <t>伊宁县</t>
  </si>
  <si>
    <t>Yining County</t>
  </si>
  <si>
    <t>伊宁市</t>
  </si>
  <si>
    <t>Yining City</t>
  </si>
  <si>
    <t>伽师县</t>
  </si>
  <si>
    <t>Jiashi County</t>
  </si>
  <si>
    <t>克拉玛依市辖区</t>
  </si>
  <si>
    <t>Karamay Prefecture City</t>
  </si>
  <si>
    <t>北屯市</t>
  </si>
  <si>
    <t>Beitun City</t>
  </si>
  <si>
    <t>博乐市</t>
  </si>
  <si>
    <t>Bole City</t>
  </si>
  <si>
    <t>博湖县</t>
  </si>
  <si>
    <t>Bohu County</t>
  </si>
  <si>
    <t>双河市</t>
  </si>
  <si>
    <t>Shuanghe City</t>
  </si>
  <si>
    <t>可克达拉市</t>
  </si>
  <si>
    <t>Cocodala City</t>
  </si>
  <si>
    <t>叶城县</t>
  </si>
  <si>
    <t>Yecheng County</t>
  </si>
  <si>
    <t>吉木乃县</t>
  </si>
  <si>
    <t>Jimunai County</t>
  </si>
  <si>
    <t>吉木萨尔县</t>
  </si>
  <si>
    <t>Jimusa'er County</t>
  </si>
  <si>
    <t>吐鲁番市辖区</t>
  </si>
  <si>
    <t>Turpan Prefecture City</t>
  </si>
  <si>
    <t>呼图壁县</t>
  </si>
  <si>
    <t>Hutubi County</t>
  </si>
  <si>
    <t>和布克赛尔蒙古自治县</t>
  </si>
  <si>
    <t>Hoboksar Mongol Autonomous County</t>
  </si>
  <si>
    <t>和田县</t>
  </si>
  <si>
    <t>Hetian County</t>
  </si>
  <si>
    <t>和田市</t>
  </si>
  <si>
    <t>Hetian City</t>
  </si>
  <si>
    <t>和硕县</t>
  </si>
  <si>
    <t>Heshuo County</t>
  </si>
  <si>
    <t>和静县</t>
  </si>
  <si>
    <t>Hejing County</t>
  </si>
  <si>
    <t>哈密市辖区</t>
  </si>
  <si>
    <t>Hami Prefecture City</t>
  </si>
  <si>
    <t>哈巴河县</t>
  </si>
  <si>
    <t>Habahe County</t>
  </si>
  <si>
    <t>喀什市</t>
  </si>
  <si>
    <t>Kashi City</t>
  </si>
  <si>
    <t>图木舒克市</t>
  </si>
  <si>
    <t>Tumushuke City</t>
  </si>
  <si>
    <t>塔什库尔干塔吉克自治县</t>
  </si>
  <si>
    <t>Taxkorgan Tajik Autonomous County</t>
  </si>
  <si>
    <t>塔城市</t>
  </si>
  <si>
    <t>Tacheng City</t>
  </si>
  <si>
    <t>墨玉县</t>
  </si>
  <si>
    <t>Moyu County</t>
  </si>
  <si>
    <t>奇台县</t>
  </si>
  <si>
    <t>Qitai County</t>
  </si>
  <si>
    <t>奎屯市</t>
  </si>
  <si>
    <t>Kuytun City</t>
  </si>
  <si>
    <t>富蕴县</t>
  </si>
  <si>
    <t>Fuyun County</t>
  </si>
  <si>
    <t>察布查尔锡伯自治县</t>
  </si>
  <si>
    <t>Qapqal Xibe Autonomous County</t>
  </si>
  <si>
    <t>尉犁县</t>
  </si>
  <si>
    <t>Yuli County</t>
  </si>
  <si>
    <t>尼勒克县</t>
  </si>
  <si>
    <t>Nilka County</t>
  </si>
  <si>
    <t>岳普湖县</t>
  </si>
  <si>
    <t>Yuepuhu County</t>
  </si>
  <si>
    <t>巩留县</t>
  </si>
  <si>
    <t>Gongliu County</t>
  </si>
  <si>
    <t>巴楚县</t>
  </si>
  <si>
    <t>Bachu County</t>
  </si>
  <si>
    <t>巴里坤哈萨克自治县</t>
  </si>
  <si>
    <t>Balikunhasake Autonomous County</t>
  </si>
  <si>
    <t>布尔津县</t>
  </si>
  <si>
    <t>Burqin County</t>
  </si>
  <si>
    <t>库尔勒市</t>
  </si>
  <si>
    <t>Korla City</t>
  </si>
  <si>
    <t>库车县</t>
  </si>
  <si>
    <t>Kuche County</t>
  </si>
  <si>
    <t>托克逊县</t>
  </si>
  <si>
    <t>Tuokexun County</t>
  </si>
  <si>
    <t>托里县</t>
  </si>
  <si>
    <t>Tuoli County</t>
  </si>
  <si>
    <t>拜城县</t>
  </si>
  <si>
    <t>Baicheng County</t>
  </si>
  <si>
    <t>新和县</t>
  </si>
  <si>
    <t>Xinhe County (Xinjiang)</t>
  </si>
  <si>
    <t>新源县</t>
  </si>
  <si>
    <t>Xinyuan County</t>
  </si>
  <si>
    <t>昆玉市</t>
  </si>
  <si>
    <t>Kunyu City</t>
  </si>
  <si>
    <t>昌吉市</t>
  </si>
  <si>
    <t>Changji City</t>
  </si>
  <si>
    <t>昭苏县</t>
  </si>
  <si>
    <t>Zhaosu County</t>
  </si>
  <si>
    <t>木垒哈萨克自治县</t>
  </si>
  <si>
    <t>Mulei Kazakh Autonomous County</t>
  </si>
  <si>
    <t>柯坪县</t>
  </si>
  <si>
    <t>Keping County</t>
  </si>
  <si>
    <t>民丰县</t>
  </si>
  <si>
    <t>Minfeng County</t>
  </si>
  <si>
    <t>沙湾县</t>
  </si>
  <si>
    <t>Shawan County</t>
  </si>
  <si>
    <t>沙雅县</t>
  </si>
  <si>
    <t>Shaya County</t>
  </si>
  <si>
    <t>泽普县</t>
  </si>
  <si>
    <t>Zepu County</t>
  </si>
  <si>
    <t>洛浦县</t>
  </si>
  <si>
    <t>Luopu County</t>
  </si>
  <si>
    <t>温宿县</t>
  </si>
  <si>
    <t>Wensu County</t>
  </si>
  <si>
    <t>温泉县</t>
  </si>
  <si>
    <t>Wenquan County</t>
  </si>
  <si>
    <t>焉耆回族自治县</t>
  </si>
  <si>
    <t>Yanqi Hui Autonomous County</t>
  </si>
  <si>
    <t>特克斯县</t>
  </si>
  <si>
    <t>Tekes County</t>
  </si>
  <si>
    <t>玛纳斯县</t>
  </si>
  <si>
    <t>Manasi County</t>
  </si>
  <si>
    <t>疏勒县</t>
  </si>
  <si>
    <t>Shule County</t>
  </si>
  <si>
    <t>疏附县</t>
  </si>
  <si>
    <t>Shufu County</t>
  </si>
  <si>
    <t>皮山县</t>
  </si>
  <si>
    <t>Pishan County</t>
  </si>
  <si>
    <t>石河子市</t>
  </si>
  <si>
    <t>Shihezi City</t>
  </si>
  <si>
    <t>福海县</t>
  </si>
  <si>
    <t>Fuhai County</t>
  </si>
  <si>
    <t>策勒县</t>
  </si>
  <si>
    <t>Cele County</t>
  </si>
  <si>
    <t>精河县</t>
  </si>
  <si>
    <t>Jinghe County</t>
  </si>
  <si>
    <t>若羌县</t>
  </si>
  <si>
    <t>Ruoqiang County</t>
  </si>
  <si>
    <t>英吉沙县</t>
  </si>
  <si>
    <t>Yengisar County</t>
  </si>
  <si>
    <t>莎车县</t>
  </si>
  <si>
    <t>Shache County</t>
  </si>
  <si>
    <t>裕民县</t>
  </si>
  <si>
    <t>Yumin County</t>
  </si>
  <si>
    <t>轮台县</t>
  </si>
  <si>
    <t>Luntai County</t>
  </si>
  <si>
    <t>鄯善县</t>
  </si>
  <si>
    <t>Shanshan County</t>
  </si>
  <si>
    <t>铁门关市</t>
  </si>
  <si>
    <t>Tiemenguan City</t>
  </si>
  <si>
    <t>阜康市</t>
  </si>
  <si>
    <t>Fukang City</t>
  </si>
  <si>
    <t>阿克苏市</t>
  </si>
  <si>
    <t>Aksu City</t>
  </si>
  <si>
    <t>阿克陶县</t>
  </si>
  <si>
    <t>Aketao County</t>
  </si>
  <si>
    <t>阿勒泰市</t>
  </si>
  <si>
    <t>Altay City</t>
  </si>
  <si>
    <t>阿合奇县</t>
  </si>
  <si>
    <t>Aheqi County</t>
  </si>
  <si>
    <t>阿图什市</t>
  </si>
  <si>
    <t>Atushi City</t>
  </si>
  <si>
    <t>阿拉尔市</t>
  </si>
  <si>
    <t>Ala'er City</t>
  </si>
  <si>
    <t>阿拉山口市</t>
  </si>
  <si>
    <t>Alashankou City</t>
  </si>
  <si>
    <t>阿瓦提县</t>
  </si>
  <si>
    <t>Awat County</t>
  </si>
  <si>
    <t>霍城县</t>
  </si>
  <si>
    <t>Huocheng County</t>
  </si>
  <si>
    <t>霍尔果斯市</t>
  </si>
  <si>
    <t>Khorgos City</t>
  </si>
  <si>
    <t>青河县</t>
  </si>
  <si>
    <t>Qinghe County (Xinjiang)</t>
  </si>
  <si>
    <t>额敏县</t>
  </si>
  <si>
    <t>Emin County</t>
  </si>
  <si>
    <t>麦盖提县</t>
  </si>
  <si>
    <t>Maigaiti County</t>
  </si>
  <si>
    <t>江苏</t>
    <phoneticPr fontId="0" type="noConversion"/>
  </si>
  <si>
    <t>东台市</t>
  </si>
  <si>
    <t>Dongtai City</t>
  </si>
  <si>
    <t>东海县</t>
  </si>
  <si>
    <t>Donghai County</t>
  </si>
  <si>
    <t>丰县</t>
  </si>
  <si>
    <t>Feng County (Jiangsu)</t>
  </si>
  <si>
    <t>丹阳市</t>
  </si>
  <si>
    <t>Danyang City</t>
  </si>
  <si>
    <t>仪征市</t>
  </si>
  <si>
    <t>Yizheng County</t>
  </si>
  <si>
    <t>兴化市</t>
  </si>
  <si>
    <t>Xinghua City</t>
  </si>
  <si>
    <t>南京市辖区</t>
  </si>
  <si>
    <t>Nanjing Prefecture City</t>
  </si>
  <si>
    <t>南通市辖区</t>
  </si>
  <si>
    <t>Nantong Prefecture City</t>
  </si>
  <si>
    <t>句容市</t>
  </si>
  <si>
    <t>Jurong City</t>
  </si>
  <si>
    <t>启东市</t>
  </si>
  <si>
    <t>Qidong City</t>
  </si>
  <si>
    <t>响水县</t>
  </si>
  <si>
    <t>Xiangshui County</t>
  </si>
  <si>
    <t>太仓市</t>
  </si>
  <si>
    <t>Taicang City</t>
  </si>
  <si>
    <t>如东县</t>
  </si>
  <si>
    <t>Rudong Country</t>
  </si>
  <si>
    <t>如皋市</t>
  </si>
  <si>
    <t>Rugao City</t>
  </si>
  <si>
    <t>宜兴市</t>
  </si>
  <si>
    <t>Yixing City</t>
  </si>
  <si>
    <t>宝应县</t>
  </si>
  <si>
    <t>Baoying County</t>
  </si>
  <si>
    <t>宿迁市辖区</t>
  </si>
  <si>
    <t>Suqian Prefecture City</t>
  </si>
  <si>
    <t>射阳县</t>
  </si>
  <si>
    <t>Sheyang County</t>
  </si>
  <si>
    <t>常州市辖区</t>
  </si>
  <si>
    <t>Changzhou Prefecture City</t>
  </si>
  <si>
    <t>常熟市</t>
  </si>
  <si>
    <t>Changshu City</t>
  </si>
  <si>
    <t>建湖县</t>
  </si>
  <si>
    <t>Jianhu County</t>
  </si>
  <si>
    <t>张家港市</t>
  </si>
  <si>
    <t>Zhangjiagang City</t>
  </si>
  <si>
    <t>徐州市辖区</t>
  </si>
  <si>
    <t>Xuzhou Prefecture City</t>
  </si>
  <si>
    <t>扬中市</t>
  </si>
  <si>
    <t>Yangzhong City</t>
  </si>
  <si>
    <t>扬州市辖区</t>
  </si>
  <si>
    <t>Yangzhou Prefecture City</t>
  </si>
  <si>
    <t>新沂市</t>
  </si>
  <si>
    <t>Xinyi City (Jiangsu)</t>
  </si>
  <si>
    <t>无锡市辖区</t>
  </si>
  <si>
    <t>Wuxi Prefecture City</t>
  </si>
  <si>
    <t>昆山市</t>
  </si>
  <si>
    <t>Kunshan City</t>
  </si>
  <si>
    <t>江阴市</t>
  </si>
  <si>
    <t>Jiangyin City</t>
  </si>
  <si>
    <t>沛县</t>
  </si>
  <si>
    <t>Pei Country</t>
  </si>
  <si>
    <t>沭阳县</t>
  </si>
  <si>
    <t>Shuyang County</t>
  </si>
  <si>
    <t>泗洪县</t>
  </si>
  <si>
    <t>Sihong County</t>
  </si>
  <si>
    <t>泗阳县</t>
  </si>
  <si>
    <t>Siyang County</t>
  </si>
  <si>
    <t>泰兴市</t>
  </si>
  <si>
    <t>Taixing City</t>
  </si>
  <si>
    <t>泰州市辖区</t>
  </si>
  <si>
    <t>Taizhou Prefecture City (Jiangsu)</t>
  </si>
  <si>
    <t>海安县</t>
  </si>
  <si>
    <t>Hai‘an County</t>
  </si>
  <si>
    <t>海门市</t>
  </si>
  <si>
    <t>Haimen City</t>
  </si>
  <si>
    <t>涟水县</t>
  </si>
  <si>
    <t>Lianshui County</t>
  </si>
  <si>
    <t>淮安市辖区</t>
  </si>
  <si>
    <t>Huai'an Prefecture City</t>
  </si>
  <si>
    <t>溧阳市</t>
  </si>
  <si>
    <t>Liyang City</t>
  </si>
  <si>
    <t>滨海县</t>
  </si>
  <si>
    <t>Binhai County</t>
  </si>
  <si>
    <t>灌云县</t>
  </si>
  <si>
    <t>Guanyun County</t>
  </si>
  <si>
    <t>灌南县</t>
  </si>
  <si>
    <t>Guannan County</t>
  </si>
  <si>
    <t>盐城市辖区</t>
  </si>
  <si>
    <t>Yancheng Prefecture City</t>
  </si>
  <si>
    <t>盱眙县</t>
  </si>
  <si>
    <t>Xuyi County</t>
  </si>
  <si>
    <t>睢宁县</t>
  </si>
  <si>
    <t>Suining County (Jiangsu)</t>
  </si>
  <si>
    <t>苏州市辖区</t>
  </si>
  <si>
    <t>Suzhou Prefecture City (Jiangsu)</t>
  </si>
  <si>
    <t>连云港市辖区</t>
  </si>
  <si>
    <t>Lianyungang Prefecture City</t>
  </si>
  <si>
    <t>邳州市</t>
  </si>
  <si>
    <t>Pizhou City</t>
  </si>
  <si>
    <t>金湖县</t>
  </si>
  <si>
    <t>Lake County</t>
  </si>
  <si>
    <t>镇江市辖区</t>
  </si>
  <si>
    <t>Zhenjiang Prefecture City</t>
  </si>
  <si>
    <t>阜宁县</t>
  </si>
  <si>
    <t>Funing County (Jiangsu)</t>
  </si>
  <si>
    <t>靖江市</t>
  </si>
  <si>
    <t>Jingjiang City</t>
  </si>
  <si>
    <t>高邮市</t>
  </si>
  <si>
    <t>Gaoyou County</t>
  </si>
  <si>
    <t>江西</t>
    <phoneticPr fontId="0" type="noConversion"/>
  </si>
  <si>
    <t>万安县</t>
  </si>
  <si>
    <t>Wanan County</t>
  </si>
  <si>
    <t>万年县</t>
  </si>
  <si>
    <t>Wannian County</t>
  </si>
  <si>
    <t>万载县</t>
  </si>
  <si>
    <t>Wanzai County</t>
  </si>
  <si>
    <t>上栗县</t>
  </si>
  <si>
    <t>Shangli County</t>
  </si>
  <si>
    <t>上犹县</t>
  </si>
  <si>
    <t>Shangyou County</t>
  </si>
  <si>
    <t>上饶县</t>
  </si>
  <si>
    <t>Shangrao County</t>
  </si>
  <si>
    <t>上饶市辖区</t>
  </si>
  <si>
    <t>Shangrao Prefecture City</t>
  </si>
  <si>
    <t>上高县</t>
  </si>
  <si>
    <t>Shanggao County</t>
  </si>
  <si>
    <t>丰城市</t>
  </si>
  <si>
    <t>Fengcheng City (Jiangxi)</t>
  </si>
  <si>
    <t>乐安县</t>
  </si>
  <si>
    <t>Lok County</t>
  </si>
  <si>
    <t>乐平市</t>
  </si>
  <si>
    <t>Leping City</t>
  </si>
  <si>
    <t>九江市辖区</t>
  </si>
  <si>
    <t>Jiujiang Prefecture City</t>
  </si>
  <si>
    <t>于都县</t>
  </si>
  <si>
    <t>Yudu County</t>
  </si>
  <si>
    <t>井冈山市</t>
  </si>
  <si>
    <t>Jinggangshan City</t>
  </si>
  <si>
    <t>会昌县</t>
  </si>
  <si>
    <t>Hichang County</t>
  </si>
  <si>
    <t>余干县</t>
  </si>
  <si>
    <t>Yugan County</t>
  </si>
  <si>
    <t>余江县</t>
  </si>
  <si>
    <t>Yujiang County</t>
  </si>
  <si>
    <t>信丰县</t>
  </si>
  <si>
    <t>Xinfeng County (Jiangxi)</t>
  </si>
  <si>
    <t>修水县</t>
  </si>
  <si>
    <t>Xiushui County</t>
  </si>
  <si>
    <t>全南县</t>
  </si>
  <si>
    <t>Quannan County</t>
  </si>
  <si>
    <t>共青城市</t>
  </si>
  <si>
    <t>Gongqingcheng City</t>
  </si>
  <si>
    <t>兴国县</t>
  </si>
  <si>
    <t>Xingguo County</t>
  </si>
  <si>
    <t>分宜县</t>
  </si>
  <si>
    <t>Fenyi County</t>
  </si>
  <si>
    <t>南丰县</t>
  </si>
  <si>
    <t>Nanfeng County</t>
  </si>
  <si>
    <t>南城县</t>
  </si>
  <si>
    <t>Nancheng County</t>
  </si>
  <si>
    <t>南昌县</t>
  </si>
  <si>
    <t>Nanchang County</t>
  </si>
  <si>
    <t>南昌市辖区</t>
  </si>
  <si>
    <t>Nanchang Prefecture City</t>
  </si>
  <si>
    <t>吉安县</t>
  </si>
  <si>
    <t>Ji'an County</t>
  </si>
  <si>
    <t>吉安市辖区</t>
  </si>
  <si>
    <t>Ji'an Prefecture City</t>
  </si>
  <si>
    <t>吉水县</t>
  </si>
  <si>
    <t>Jishui County</t>
  </si>
  <si>
    <t>大余县</t>
  </si>
  <si>
    <t>Dayu County</t>
  </si>
  <si>
    <t>奉新县</t>
  </si>
  <si>
    <t>Fengxin County</t>
  </si>
  <si>
    <t>婺源县</t>
  </si>
  <si>
    <t>Wuyuan County (Jiangxi)</t>
  </si>
  <si>
    <t>宁都县</t>
  </si>
  <si>
    <t>Ningdu County</t>
  </si>
  <si>
    <t>安义县</t>
  </si>
  <si>
    <t>Anyi County</t>
  </si>
  <si>
    <t>安福县</t>
  </si>
  <si>
    <t>Anfu County</t>
  </si>
  <si>
    <t>安远县</t>
  </si>
  <si>
    <t>Anyuan County</t>
  </si>
  <si>
    <t>定南县</t>
  </si>
  <si>
    <t>Dingnan County</t>
  </si>
  <si>
    <t>宜丰县</t>
  </si>
  <si>
    <t>Yifeng County</t>
  </si>
  <si>
    <t>宜春市辖区</t>
  </si>
  <si>
    <t>Yichun Prefecture City (Jiangxi)</t>
  </si>
  <si>
    <t>宜黄县</t>
  </si>
  <si>
    <t>Yihuang County</t>
  </si>
  <si>
    <t>寻乌县</t>
  </si>
  <si>
    <t>Xunwu County</t>
  </si>
  <si>
    <t>峡江县</t>
  </si>
  <si>
    <t>Xiajiang County</t>
  </si>
  <si>
    <t>崇义县</t>
  </si>
  <si>
    <t>Chongyi County</t>
  </si>
  <si>
    <t>崇仁县</t>
  </si>
  <si>
    <t>Chongren County</t>
  </si>
  <si>
    <t>广昌县</t>
  </si>
  <si>
    <t>Guangchang County</t>
  </si>
  <si>
    <t>庐山市</t>
  </si>
  <si>
    <t>Lushan City</t>
  </si>
  <si>
    <t>弋阳县</t>
  </si>
  <si>
    <t>Yiyang County (Jiangxi)</t>
  </si>
  <si>
    <t>彭泽县</t>
  </si>
  <si>
    <t>Pengze County</t>
  </si>
  <si>
    <t>德兴市</t>
  </si>
  <si>
    <t>Dexing City</t>
  </si>
  <si>
    <t>德安县</t>
  </si>
  <si>
    <t>De'an County</t>
  </si>
  <si>
    <t>抚州市辖区</t>
  </si>
  <si>
    <t>Fuzhou Prefecture City (Jiangxi)</t>
  </si>
  <si>
    <t>新余市辖区</t>
  </si>
  <si>
    <t>Xinyu Prefecture City</t>
  </si>
  <si>
    <t>新干县</t>
  </si>
  <si>
    <t>Xingan County</t>
  </si>
  <si>
    <t>景德镇市辖区</t>
  </si>
  <si>
    <t>Jingdezhen Prefecture City</t>
  </si>
  <si>
    <t>樟树市</t>
  </si>
  <si>
    <t>Zhangshu City</t>
  </si>
  <si>
    <t>横峰县</t>
  </si>
  <si>
    <t>Hengfeng County</t>
  </si>
  <si>
    <t>武宁县</t>
  </si>
  <si>
    <t>Wuning County</t>
  </si>
  <si>
    <t>永丰县</t>
  </si>
  <si>
    <t>Yongfeng County</t>
  </si>
  <si>
    <t>永修县</t>
  </si>
  <si>
    <t>Yongxiu County</t>
  </si>
  <si>
    <t>永新县</t>
  </si>
  <si>
    <t>Yongxin County</t>
  </si>
  <si>
    <t>泰和县</t>
  </si>
  <si>
    <t>Taihe County (Jiangxi)</t>
  </si>
  <si>
    <t>浮梁县</t>
  </si>
  <si>
    <t>Fuliang County</t>
  </si>
  <si>
    <t>湖口县</t>
  </si>
  <si>
    <t>Hukou County</t>
  </si>
  <si>
    <t>玉山县</t>
  </si>
  <si>
    <t>Yushan County</t>
  </si>
  <si>
    <t>瑞昌市</t>
  </si>
  <si>
    <t>Ruichang City</t>
  </si>
  <si>
    <t>瑞金市</t>
  </si>
  <si>
    <t>Ruijin City</t>
  </si>
  <si>
    <t>石城县</t>
  </si>
  <si>
    <t>Shicheng County</t>
  </si>
  <si>
    <t>芦溪县</t>
  </si>
  <si>
    <t>Luxi County (Jiangxi)</t>
  </si>
  <si>
    <t>莲花县</t>
  </si>
  <si>
    <t>Lianhua County</t>
  </si>
  <si>
    <t>萍乡市辖区</t>
  </si>
  <si>
    <t>Pingxiang Prefecture City</t>
  </si>
  <si>
    <t>贵溪市</t>
  </si>
  <si>
    <t>Guixi City</t>
  </si>
  <si>
    <t>资溪县</t>
  </si>
  <si>
    <t>Zixi County</t>
  </si>
  <si>
    <t>赣州市辖区</t>
  </si>
  <si>
    <t>Ganzhou Prefecture City</t>
  </si>
  <si>
    <t>进贤县</t>
  </si>
  <si>
    <t>Jinxian County</t>
  </si>
  <si>
    <t>遂川县</t>
  </si>
  <si>
    <t>Suichuan County</t>
  </si>
  <si>
    <t>都昌县</t>
  </si>
  <si>
    <t>Duchang County</t>
  </si>
  <si>
    <t>鄱阳县</t>
  </si>
  <si>
    <t>Poyang County</t>
  </si>
  <si>
    <t>金溪县</t>
  </si>
  <si>
    <t>Jinxi County</t>
  </si>
  <si>
    <t>铅山县</t>
  </si>
  <si>
    <t>Yanshan County (Jiangxi)</t>
  </si>
  <si>
    <t>铜鼓县</t>
  </si>
  <si>
    <t>Tonggu County</t>
  </si>
  <si>
    <t>靖安县</t>
  </si>
  <si>
    <t>Jing'an County</t>
  </si>
  <si>
    <t>高安市</t>
  </si>
  <si>
    <t>Gao'an City</t>
  </si>
  <si>
    <t>鹰潭市辖区</t>
  </si>
  <si>
    <t>Yingtan Prefecture City</t>
  </si>
  <si>
    <t>黎川县</t>
  </si>
  <si>
    <t>Lichuan County</t>
  </si>
  <si>
    <t>龙南县</t>
  </si>
  <si>
    <t>Long County (Jiangxi)</t>
  </si>
  <si>
    <t>河北</t>
    <phoneticPr fontId="0" type="noConversion"/>
  </si>
  <si>
    <t>三河市</t>
  </si>
  <si>
    <t>Sanhe City</t>
  </si>
  <si>
    <t>东光县</t>
  </si>
  <si>
    <t>Dongguang County</t>
  </si>
  <si>
    <t>丰宁满族自治县</t>
  </si>
  <si>
    <t>Fengning Manchu Antonomous County</t>
  </si>
  <si>
    <t>临城县</t>
  </si>
  <si>
    <t>Lincheng County</t>
  </si>
  <si>
    <t>临漳县</t>
  </si>
  <si>
    <t>Linzhang County</t>
  </si>
  <si>
    <t>临西县</t>
  </si>
  <si>
    <t>West County</t>
  </si>
  <si>
    <t>乐亭县</t>
  </si>
  <si>
    <t>Leting County</t>
  </si>
  <si>
    <t>井陉县</t>
  </si>
  <si>
    <t>Jingxing County</t>
  </si>
  <si>
    <t>任丘市</t>
  </si>
  <si>
    <t>Renqiu City</t>
  </si>
  <si>
    <t>任县</t>
  </si>
  <si>
    <t>Ren County</t>
  </si>
  <si>
    <t>保定市辖区</t>
  </si>
  <si>
    <t>Baoding Prefecture City</t>
  </si>
  <si>
    <t>元氏县</t>
  </si>
  <si>
    <t>Yuanshi County</t>
  </si>
  <si>
    <t>兴隆县</t>
  </si>
  <si>
    <t>Xinglong County</t>
  </si>
  <si>
    <t>内丘县</t>
  </si>
  <si>
    <t>Neiqiu County</t>
  </si>
  <si>
    <t>南和县</t>
  </si>
  <si>
    <t>Nanhe County</t>
  </si>
  <si>
    <t>南宫市</t>
  </si>
  <si>
    <t>Nangong City</t>
  </si>
  <si>
    <t>南皮县</t>
  </si>
  <si>
    <t>Nanpi County</t>
  </si>
  <si>
    <t>博野县</t>
  </si>
  <si>
    <t>Boye County</t>
  </si>
  <si>
    <t>卢龙县</t>
  </si>
  <si>
    <t>Lulong County</t>
  </si>
  <si>
    <t>吴桥县</t>
  </si>
  <si>
    <t>Wuqiao Country</t>
  </si>
  <si>
    <t>唐县</t>
  </si>
  <si>
    <t>Tang County</t>
  </si>
  <si>
    <t>唐山市辖区</t>
  </si>
  <si>
    <t>Tangshan Prefecture City</t>
  </si>
  <si>
    <t>围场满族蒙古族自治县</t>
  </si>
  <si>
    <t>Paddock Manchu and Mongol Autonomous County</t>
  </si>
  <si>
    <t>固安县</t>
  </si>
  <si>
    <t>Gu'an County</t>
  </si>
  <si>
    <t>大厂回族自治县</t>
  </si>
  <si>
    <t>Dachang Hui Autonomous County</t>
  </si>
  <si>
    <t>大名县</t>
  </si>
  <si>
    <t>Daming County</t>
  </si>
  <si>
    <t>大城县</t>
  </si>
  <si>
    <t>Dacheng County</t>
  </si>
  <si>
    <t>威县</t>
  </si>
  <si>
    <t>Wei County</t>
  </si>
  <si>
    <t>孟村回族自治县</t>
  </si>
  <si>
    <t>Mengcun Hui Autonomous County</t>
  </si>
  <si>
    <t>宁晋县</t>
  </si>
  <si>
    <t>Ningjin County (Hebei)</t>
  </si>
  <si>
    <t>安国市</t>
  </si>
  <si>
    <t>Yasukuni City</t>
  </si>
  <si>
    <t>安平县</t>
  </si>
  <si>
    <t>Anping County</t>
  </si>
  <si>
    <t>安新县</t>
  </si>
  <si>
    <t>Anxin County</t>
  </si>
  <si>
    <t>定兴县</t>
  </si>
  <si>
    <t>Dingxing County</t>
  </si>
  <si>
    <t>定州市</t>
  </si>
  <si>
    <t>Dingzhou City</t>
  </si>
  <si>
    <t>容城县</t>
  </si>
  <si>
    <t>Rongcheng County</t>
  </si>
  <si>
    <t>宽城满族自治县</t>
  </si>
  <si>
    <t>Kuancheng Manchu Autonomous County</t>
  </si>
  <si>
    <t>尚义县</t>
  </si>
  <si>
    <t>Shangyi County</t>
  </si>
  <si>
    <t>巨鹿县</t>
  </si>
  <si>
    <t>Julu County</t>
  </si>
  <si>
    <t>平乡县</t>
  </si>
  <si>
    <t>Pingxiang County</t>
  </si>
  <si>
    <t>平山县</t>
  </si>
  <si>
    <t>Pingshan County (Hebei)</t>
  </si>
  <si>
    <t>平泉市</t>
  </si>
  <si>
    <t>Pingquan City</t>
  </si>
  <si>
    <t>广宗县</t>
  </si>
  <si>
    <t>Guanzong County</t>
  </si>
  <si>
    <t>广平县</t>
  </si>
  <si>
    <t>Guangping County</t>
  </si>
  <si>
    <t>康保县</t>
  </si>
  <si>
    <t>Kangbao County</t>
  </si>
  <si>
    <t>廊坊市辖区</t>
  </si>
  <si>
    <t>Langfang Prefecture City</t>
  </si>
  <si>
    <t>张北县</t>
  </si>
  <si>
    <t>Zhangbei County</t>
  </si>
  <si>
    <t>张家口市辖区</t>
  </si>
  <si>
    <t>Zhangjiakou Prefecture City</t>
  </si>
  <si>
    <t>怀安县</t>
  </si>
  <si>
    <t>Huai'an County</t>
  </si>
  <si>
    <t>怀来县</t>
  </si>
  <si>
    <t>Huailai County</t>
  </si>
  <si>
    <t>成安县</t>
  </si>
  <si>
    <t>Cheng'an County</t>
  </si>
  <si>
    <t>承德县</t>
  </si>
  <si>
    <t>Chengde County</t>
  </si>
  <si>
    <t>承德市辖区</t>
  </si>
  <si>
    <t>Chengde Prefecture City</t>
  </si>
  <si>
    <t>故城县</t>
  </si>
  <si>
    <t>Gucheng County (Hebei)</t>
  </si>
  <si>
    <t>文安县</t>
  </si>
  <si>
    <t>Wen'an County</t>
  </si>
  <si>
    <t>新乐市</t>
  </si>
  <si>
    <t>The new Music City</t>
  </si>
  <si>
    <t>新河县</t>
  </si>
  <si>
    <t>Xinhe County (Hebei)</t>
  </si>
  <si>
    <t>无极县</t>
  </si>
  <si>
    <t>Promise County</t>
  </si>
  <si>
    <t>昌黎县</t>
  </si>
  <si>
    <t>Changli County</t>
  </si>
  <si>
    <t>易县</t>
    <phoneticPr fontId="0" type="noConversion"/>
  </si>
  <si>
    <t>Yixian County</t>
  </si>
  <si>
    <t>晋州市</t>
  </si>
  <si>
    <t>Jinju City</t>
  </si>
  <si>
    <t>景县</t>
  </si>
  <si>
    <t>Jing County (Hebei)</t>
  </si>
  <si>
    <t>曲周县</t>
  </si>
  <si>
    <t>Quzhou County</t>
  </si>
  <si>
    <t>曲阳县</t>
  </si>
  <si>
    <t>Quyang County (Hebei)</t>
  </si>
  <si>
    <t>望都县</t>
  </si>
  <si>
    <t>Wangdu County</t>
  </si>
  <si>
    <t>枣强县</t>
  </si>
  <si>
    <t>Zaoqiang County</t>
  </si>
  <si>
    <t>柏乡县</t>
  </si>
  <si>
    <t>Baixiang County</t>
  </si>
  <si>
    <t>正定县</t>
  </si>
  <si>
    <t>Zhengding County</t>
  </si>
  <si>
    <t>武安市</t>
  </si>
  <si>
    <t>Wu'an City</t>
  </si>
  <si>
    <t>武强县</t>
  </si>
  <si>
    <t>Wuqiang County</t>
  </si>
  <si>
    <t>武邑县</t>
  </si>
  <si>
    <t>Wuyi County (Hebei)</t>
  </si>
  <si>
    <t>永清县</t>
  </si>
  <si>
    <t>Yongqing County</t>
  </si>
  <si>
    <t>沙河市</t>
  </si>
  <si>
    <t>Shahe City</t>
  </si>
  <si>
    <t>沧县</t>
  </si>
  <si>
    <t>Cangxian Country</t>
  </si>
  <si>
    <t>沧州市辖区</t>
  </si>
  <si>
    <t>Cangzhou Prefecture City</t>
  </si>
  <si>
    <t>河间市</t>
  </si>
  <si>
    <t>Hejian City</t>
  </si>
  <si>
    <t>沽源县</t>
  </si>
  <si>
    <t>Guyuan County</t>
  </si>
  <si>
    <t>泊头市</t>
  </si>
  <si>
    <t>Botou City</t>
  </si>
  <si>
    <t>海兴县</t>
  </si>
  <si>
    <t>Haixing County</t>
  </si>
  <si>
    <t>涉县</t>
  </si>
  <si>
    <t>Shexian County (Hebei)</t>
  </si>
  <si>
    <t>涞水县</t>
  </si>
  <si>
    <t>Laishui County</t>
  </si>
  <si>
    <t>涞源县</t>
  </si>
  <si>
    <t>Laiyuan County</t>
  </si>
  <si>
    <t>涿州市</t>
  </si>
  <si>
    <t>Zhuozhou City</t>
  </si>
  <si>
    <t>涿鹿县</t>
  </si>
  <si>
    <t>Zhuolu County</t>
  </si>
  <si>
    <t>深州市</t>
  </si>
  <si>
    <t>Shenzhen City</t>
  </si>
  <si>
    <t>深泽县</t>
  </si>
  <si>
    <t>Shenze County</t>
  </si>
  <si>
    <t>清河县</t>
  </si>
  <si>
    <t>Qinghe County (Hebei)</t>
  </si>
  <si>
    <t>滦南县</t>
  </si>
  <si>
    <t>Luannan County</t>
  </si>
  <si>
    <t>滦县</t>
  </si>
  <si>
    <t>Luan County</t>
  </si>
  <si>
    <t>滦平县</t>
  </si>
  <si>
    <t>Luanping County</t>
  </si>
  <si>
    <t>灵寿县</t>
  </si>
  <si>
    <t>Lingshou County</t>
  </si>
  <si>
    <t>献县</t>
  </si>
  <si>
    <t>Xian Country</t>
  </si>
  <si>
    <t>玉田县</t>
  </si>
  <si>
    <t>Yutian County (Hebei)</t>
  </si>
  <si>
    <t>盐山县</t>
  </si>
  <si>
    <t>Yanshan County (Hebei)</t>
  </si>
  <si>
    <t>石家庄市辖区</t>
  </si>
  <si>
    <t>Shijiazhuang Prefecture City</t>
  </si>
  <si>
    <t>磁县</t>
  </si>
  <si>
    <t>Ci Country</t>
  </si>
  <si>
    <t>秦皇岛市辖区</t>
  </si>
  <si>
    <t>Qinhuangdao Prefecture City</t>
  </si>
  <si>
    <t>肃宁县</t>
  </si>
  <si>
    <t>Suning Country</t>
  </si>
  <si>
    <t>蔚县</t>
  </si>
  <si>
    <t>Yuxian County</t>
  </si>
  <si>
    <t>蠡县</t>
  </si>
  <si>
    <t>Lixian County</t>
  </si>
  <si>
    <t>行唐县</t>
  </si>
  <si>
    <t>Xingtang County</t>
  </si>
  <si>
    <t>衡水市辖区</t>
  </si>
  <si>
    <t>Hengshui Prefecture City</t>
  </si>
  <si>
    <t>赞皇县</t>
  </si>
  <si>
    <t>Zanhuang County</t>
  </si>
  <si>
    <t>赤城县</t>
  </si>
  <si>
    <t>Chicheng County</t>
  </si>
  <si>
    <t>赵县</t>
  </si>
  <si>
    <t>Zhaoxian County</t>
  </si>
  <si>
    <t>辛集市</t>
  </si>
  <si>
    <t>Xinji</t>
  </si>
  <si>
    <t>迁安市</t>
  </si>
  <si>
    <t>Qian'an City</t>
  </si>
  <si>
    <t>迁西县</t>
  </si>
  <si>
    <t>Qianxi County (Hebei)</t>
  </si>
  <si>
    <t>遵化市</t>
  </si>
  <si>
    <t>Zunhua Prefecture City</t>
  </si>
  <si>
    <t>邢台县</t>
  </si>
  <si>
    <t>Xingtai County</t>
  </si>
  <si>
    <t>邢台市辖区</t>
  </si>
  <si>
    <t>Xingtai Prefecture City</t>
  </si>
  <si>
    <t>邯郸市辖区</t>
  </si>
  <si>
    <t>Handan Prefecture City</t>
  </si>
  <si>
    <t>邱县</t>
  </si>
  <si>
    <t>Qiuxian County</t>
  </si>
  <si>
    <t>阜城县</t>
  </si>
  <si>
    <t>Fucheng County</t>
  </si>
  <si>
    <t>阜平县</t>
  </si>
  <si>
    <t>Fuping County (Hebei)</t>
  </si>
  <si>
    <t>阳原县</t>
  </si>
  <si>
    <t>Yangyuan County</t>
  </si>
  <si>
    <t>隆化县</t>
  </si>
  <si>
    <t>Longhua County</t>
  </si>
  <si>
    <t>隆尧县</t>
  </si>
  <si>
    <t>Longyao County</t>
  </si>
  <si>
    <t>雄县</t>
  </si>
  <si>
    <t>Xiong County</t>
  </si>
  <si>
    <t>霸州市</t>
  </si>
  <si>
    <t>Bazhou County</t>
  </si>
  <si>
    <t>青县</t>
  </si>
  <si>
    <t>Qing Country</t>
  </si>
  <si>
    <t>青龙满族自治县</t>
  </si>
  <si>
    <t>Qinglong Manchu Autonomous County</t>
  </si>
  <si>
    <t>顺平县</t>
  </si>
  <si>
    <t>Shunping County</t>
  </si>
  <si>
    <t>饶阳县</t>
  </si>
  <si>
    <t>Raoyang County</t>
  </si>
  <si>
    <t>馆陶县</t>
  </si>
  <si>
    <t>Guantao County</t>
  </si>
  <si>
    <t>香河县</t>
  </si>
  <si>
    <t>Xianghe County</t>
  </si>
  <si>
    <t>高碑店市</t>
  </si>
  <si>
    <t>Gaobeidian City</t>
  </si>
  <si>
    <t>高邑县</t>
  </si>
  <si>
    <t>Gaoyi County</t>
  </si>
  <si>
    <t>高阳县</t>
  </si>
  <si>
    <t>Gaoyang County</t>
  </si>
  <si>
    <t>魏县</t>
  </si>
  <si>
    <t>Weixian County</t>
  </si>
  <si>
    <t>鸡泽县</t>
  </si>
  <si>
    <t>Jize County</t>
  </si>
  <si>
    <t>黄骅市</t>
  </si>
  <si>
    <t>Huanghua City</t>
  </si>
  <si>
    <t>河南</t>
  </si>
  <si>
    <t>三门峡市辖区</t>
    <phoneticPr fontId="0" type="noConversion"/>
  </si>
  <si>
    <t>Sanmenxia Prefecture City</t>
  </si>
  <si>
    <t>上蔡县</t>
    <phoneticPr fontId="0" type="noConversion"/>
  </si>
  <si>
    <t>Shangcai County</t>
  </si>
  <si>
    <t>中牟县</t>
  </si>
  <si>
    <t>Zhongmu County</t>
  </si>
  <si>
    <t>临颍县</t>
  </si>
  <si>
    <t>Linying County</t>
  </si>
  <si>
    <t>义马市</t>
  </si>
  <si>
    <t>Yima City</t>
  </si>
  <si>
    <t>伊川县</t>
  </si>
  <si>
    <t>Yichuan County (Henan)</t>
  </si>
  <si>
    <t>信阳市辖区</t>
  </si>
  <si>
    <t>Xinyang Prefecture City</t>
  </si>
  <si>
    <t>修武县</t>
  </si>
  <si>
    <t>Xiuwu County</t>
  </si>
  <si>
    <t>偃师市</t>
  </si>
  <si>
    <t>Yan City City</t>
  </si>
  <si>
    <t>光山县</t>
  </si>
  <si>
    <t>Guangshan County</t>
  </si>
  <si>
    <t>兰考县</t>
  </si>
  <si>
    <t>Lankao County</t>
  </si>
  <si>
    <t>内乡县</t>
  </si>
  <si>
    <t>Neixiang County</t>
  </si>
  <si>
    <t>内黄县</t>
  </si>
  <si>
    <t>Neihuang County</t>
  </si>
  <si>
    <t>南乐县</t>
  </si>
  <si>
    <t>Nanle County</t>
  </si>
  <si>
    <t>南召县</t>
  </si>
  <si>
    <t>Nanzhao County</t>
  </si>
  <si>
    <t>南阳市辖区</t>
    <phoneticPr fontId="0" type="noConversion"/>
  </si>
  <si>
    <t>Nanyang Prefecture City</t>
  </si>
  <si>
    <t>博爱县</t>
  </si>
  <si>
    <t>Boai County</t>
  </si>
  <si>
    <t>卢氏县</t>
  </si>
  <si>
    <t>Lushi County</t>
  </si>
  <si>
    <t>卫辉市</t>
    <phoneticPr fontId="0" type="noConversion"/>
  </si>
  <si>
    <t>Weihui City</t>
  </si>
  <si>
    <t>原阳县</t>
  </si>
  <si>
    <t>Yuanyang County (Henan)</t>
  </si>
  <si>
    <t>台前县</t>
  </si>
  <si>
    <t>Taiqian County</t>
  </si>
  <si>
    <t>叶县</t>
  </si>
  <si>
    <t>Ye County</t>
  </si>
  <si>
    <t>周口市辖区</t>
  </si>
  <si>
    <t>Zhoukou Prefecture City</t>
  </si>
  <si>
    <t>唐河县</t>
  </si>
  <si>
    <t>Tanghe County</t>
  </si>
  <si>
    <t>商丘市辖区</t>
  </si>
  <si>
    <t>Shangqiu Prefecture City</t>
  </si>
  <si>
    <t>商城县</t>
  </si>
  <si>
    <t>Shangcheng County</t>
  </si>
  <si>
    <t>商水县</t>
  </si>
  <si>
    <t>Shangshui County</t>
  </si>
  <si>
    <t>固始县</t>
  </si>
  <si>
    <t>Gushi County</t>
  </si>
  <si>
    <t>夏邑县</t>
  </si>
  <si>
    <t>Xiayi County</t>
  </si>
  <si>
    <t>太康县</t>
  </si>
  <si>
    <t>Taikang County</t>
  </si>
  <si>
    <t>孟州市</t>
  </si>
  <si>
    <t>Mengzhou City</t>
  </si>
  <si>
    <t>孟津县</t>
  </si>
  <si>
    <t>Mengjin County</t>
  </si>
  <si>
    <t>宁陵县</t>
  </si>
  <si>
    <t>Ningling County</t>
  </si>
  <si>
    <t>安阳县</t>
  </si>
  <si>
    <t>Anyang County</t>
  </si>
  <si>
    <t>安阳市辖区</t>
  </si>
  <si>
    <t>Anyang Prefecture City</t>
  </si>
  <si>
    <t>宜阳县</t>
  </si>
  <si>
    <t>Yiyang County (Henan)</t>
  </si>
  <si>
    <t>宝丰县</t>
  </si>
  <si>
    <t>Baofeng County</t>
  </si>
  <si>
    <t>封丘县</t>
  </si>
  <si>
    <t>Fengqiu County</t>
  </si>
  <si>
    <t>尉氏县</t>
  </si>
  <si>
    <t>Weishi County</t>
  </si>
  <si>
    <t>嵩县</t>
  </si>
  <si>
    <t>Song County</t>
  </si>
  <si>
    <t>巩义市</t>
  </si>
  <si>
    <t>Gongyi City</t>
  </si>
  <si>
    <t>平舆县</t>
  </si>
  <si>
    <t>Pingyu County</t>
  </si>
  <si>
    <t>平顶山市辖区</t>
  </si>
  <si>
    <t>Pingdingshan Prefecture City</t>
  </si>
  <si>
    <t>延津县</t>
  </si>
  <si>
    <t>Yanjin County (Henan)</t>
  </si>
  <si>
    <t>开封市辖区</t>
  </si>
  <si>
    <t>Kaifeng Prefecture City</t>
  </si>
  <si>
    <t>息县</t>
  </si>
  <si>
    <t>Xi County (Henan)</t>
  </si>
  <si>
    <t>扶沟县</t>
  </si>
  <si>
    <t>Fugou County</t>
  </si>
  <si>
    <t>新乡县</t>
  </si>
  <si>
    <t>Xin Countyg County</t>
  </si>
  <si>
    <t>新乡市辖区</t>
  </si>
  <si>
    <t>Xinxiang Prefecture City</t>
  </si>
  <si>
    <t>新县</t>
  </si>
  <si>
    <t>Xin County</t>
  </si>
  <si>
    <t>新安县</t>
  </si>
  <si>
    <t>Xinan County</t>
  </si>
  <si>
    <t>新密市</t>
  </si>
  <si>
    <t>XinMiShi City</t>
  </si>
  <si>
    <t>新蔡县</t>
    <phoneticPr fontId="0" type="noConversion"/>
  </si>
  <si>
    <t>Xincai County</t>
  </si>
  <si>
    <t>新郑市</t>
  </si>
  <si>
    <t>Xinzheng City</t>
  </si>
  <si>
    <t>新野县</t>
  </si>
  <si>
    <t>Xinye County</t>
  </si>
  <si>
    <t>方城县</t>
  </si>
  <si>
    <t>Fangcheng County</t>
  </si>
  <si>
    <t>杞县</t>
  </si>
  <si>
    <t>Qi County (Henan-Kaifeng)</t>
  </si>
  <si>
    <t>林州市</t>
  </si>
  <si>
    <t>Linzhou City</t>
  </si>
  <si>
    <t>柘城县</t>
  </si>
  <si>
    <t>Zhecheng County</t>
  </si>
  <si>
    <t>栾川县</t>
  </si>
  <si>
    <t>Luanchuan County</t>
  </si>
  <si>
    <t>桐柏县</t>
  </si>
  <si>
    <t>Tongbai County</t>
  </si>
  <si>
    <t>正阳县</t>
  </si>
  <si>
    <t>Zhengyang County</t>
  </si>
  <si>
    <t>武陟县</t>
  </si>
  <si>
    <t>Wuzhi County</t>
  </si>
  <si>
    <t>民权县</t>
  </si>
  <si>
    <t>Minquan County</t>
  </si>
  <si>
    <t>永城市</t>
  </si>
  <si>
    <t>Yongcheng City</t>
  </si>
  <si>
    <t>汝南县</t>
  </si>
  <si>
    <t>Runan County</t>
  </si>
  <si>
    <t>汝州市</t>
  </si>
  <si>
    <t>Ruzhou City</t>
  </si>
  <si>
    <t>汝阳县</t>
  </si>
  <si>
    <t>Ruyang County</t>
  </si>
  <si>
    <t>汤阴县</t>
  </si>
  <si>
    <t>Tangyin County</t>
  </si>
  <si>
    <t>沁阳市</t>
  </si>
  <si>
    <t>Qinyang City</t>
  </si>
  <si>
    <t>沈丘县</t>
    <phoneticPr fontId="0" type="noConversion"/>
  </si>
  <si>
    <t>Shenqiu County</t>
  </si>
  <si>
    <t>泌阳县</t>
  </si>
  <si>
    <t>Biyang County</t>
  </si>
  <si>
    <t>洛宁县</t>
  </si>
  <si>
    <t>Luoning County</t>
  </si>
  <si>
    <t>洛阳市辖区</t>
  </si>
  <si>
    <t>Luoyang Prefecture City</t>
  </si>
  <si>
    <t>济源市辖区</t>
    <phoneticPr fontId="0" type="noConversion"/>
  </si>
  <si>
    <t>Jiyuan Prefecture City</t>
  </si>
  <si>
    <t>浚县</t>
  </si>
  <si>
    <t>Xun County</t>
  </si>
  <si>
    <t>淅川县</t>
  </si>
  <si>
    <t>Xichuan County</t>
  </si>
  <si>
    <t>淇县</t>
  </si>
  <si>
    <t>Qi County (Henan-Hebi)</t>
  </si>
  <si>
    <t>淮滨县</t>
  </si>
  <si>
    <t>Huaibin County</t>
  </si>
  <si>
    <t>淮阳县</t>
  </si>
  <si>
    <t>Huaiyang County</t>
  </si>
  <si>
    <t>清丰县</t>
  </si>
  <si>
    <t>Qingfeng County</t>
  </si>
  <si>
    <t>渑池县</t>
  </si>
  <si>
    <t>Mianchi County</t>
  </si>
  <si>
    <t>温县</t>
  </si>
  <si>
    <t>Wen County (Henan)</t>
  </si>
  <si>
    <t>滑县</t>
  </si>
  <si>
    <t>Hua County</t>
  </si>
  <si>
    <t>漯河市辖区</t>
  </si>
  <si>
    <t>Luohe Prefecture City</t>
  </si>
  <si>
    <t>潢川县</t>
  </si>
  <si>
    <t>Huangchuan County</t>
  </si>
  <si>
    <t>濮阳县</t>
  </si>
  <si>
    <t>Puyang County</t>
  </si>
  <si>
    <t>濮阳市辖区</t>
  </si>
  <si>
    <t>Puyang Prefecture City</t>
  </si>
  <si>
    <t>灵宝市</t>
  </si>
  <si>
    <t>Lingbao City</t>
  </si>
  <si>
    <t>焦作市辖区</t>
  </si>
  <si>
    <t>Jiaozuo Prefecture City</t>
  </si>
  <si>
    <t>登封市</t>
  </si>
  <si>
    <t>Dengfeng City</t>
  </si>
  <si>
    <t>睢县</t>
  </si>
  <si>
    <t>Sui County (Henan)</t>
  </si>
  <si>
    <t>确山县</t>
  </si>
  <si>
    <t>Queshan County</t>
  </si>
  <si>
    <t>社旗县</t>
  </si>
  <si>
    <t>Sheqi County</t>
  </si>
  <si>
    <t>禹州市</t>
  </si>
  <si>
    <t>Yuzhou City</t>
  </si>
  <si>
    <t>罗山县</t>
  </si>
  <si>
    <t>Luoshan County</t>
  </si>
  <si>
    <t>舞钢市</t>
  </si>
  <si>
    <t>Wugang City (Henan)</t>
  </si>
  <si>
    <t>舞阳县</t>
  </si>
  <si>
    <t>Wuyang County</t>
  </si>
  <si>
    <t>范县</t>
  </si>
  <si>
    <t>Fan County</t>
  </si>
  <si>
    <t>荥阳市</t>
  </si>
  <si>
    <t>Xingyang City</t>
  </si>
  <si>
    <t>获嘉县</t>
  </si>
  <si>
    <t>Huojia County</t>
  </si>
  <si>
    <t>虞城县</t>
  </si>
  <si>
    <t>Yucheng County</t>
  </si>
  <si>
    <t>襄城县</t>
  </si>
  <si>
    <t>Xiangcheng County (Henan)</t>
  </si>
  <si>
    <t>西华县</t>
  </si>
  <si>
    <t>Xihua County</t>
  </si>
  <si>
    <t>西峡县</t>
  </si>
  <si>
    <t>Xixia County</t>
  </si>
  <si>
    <t>西平县</t>
  </si>
  <si>
    <t>Xiping County</t>
  </si>
  <si>
    <t>许昌市辖区</t>
  </si>
  <si>
    <t>Xuchang Prefecture City</t>
  </si>
  <si>
    <t>辉县市</t>
  </si>
  <si>
    <t>Hui County (Henan)</t>
  </si>
  <si>
    <t>通许县</t>
  </si>
  <si>
    <t>Tongxu County</t>
  </si>
  <si>
    <t>遂平县</t>
  </si>
  <si>
    <t>Suiping County</t>
  </si>
  <si>
    <t>邓州市</t>
  </si>
  <si>
    <t>Dengzhou City</t>
  </si>
  <si>
    <t>郏县</t>
  </si>
  <si>
    <t>Jia County (Henan)</t>
  </si>
  <si>
    <t>郑州市辖区</t>
  </si>
  <si>
    <t>Zhengzhou Prefecture City</t>
  </si>
  <si>
    <t>郸城县</t>
  </si>
  <si>
    <t>Dancheng County</t>
  </si>
  <si>
    <t>鄢陵县</t>
  </si>
  <si>
    <t>Yanling County (Henan)</t>
  </si>
  <si>
    <t>镇平县</t>
  </si>
  <si>
    <t>Zhenping County (Henan)</t>
  </si>
  <si>
    <t>长垣县</t>
  </si>
  <si>
    <t>Changyuan County</t>
  </si>
  <si>
    <t>长葛市</t>
  </si>
  <si>
    <t>Changge City</t>
  </si>
  <si>
    <t>项城市</t>
  </si>
  <si>
    <t>Xiangcheng City</t>
  </si>
  <si>
    <t>驻马店市辖区</t>
  </si>
  <si>
    <t>Zhumadian Prefecture City</t>
  </si>
  <si>
    <t>鲁山县</t>
  </si>
  <si>
    <t>Lushan County (Henan)</t>
  </si>
  <si>
    <t>鹤壁市辖区</t>
    <phoneticPr fontId="0" type="noConversion"/>
  </si>
  <si>
    <t>Hebi Prefecture City</t>
  </si>
  <si>
    <t>鹿邑县</t>
  </si>
  <si>
    <t>Luyi County</t>
  </si>
  <si>
    <t>浙江</t>
    <phoneticPr fontId="0" type="noConversion"/>
  </si>
  <si>
    <t>三门县</t>
  </si>
  <si>
    <t>Sanmen County</t>
  </si>
  <si>
    <t>东阳市</t>
  </si>
  <si>
    <t>Dongyang City</t>
  </si>
  <si>
    <t>临海市</t>
  </si>
  <si>
    <t>Linhai City</t>
  </si>
  <si>
    <t>丽水市辖区</t>
  </si>
  <si>
    <t>Lishui Prefecture City</t>
  </si>
  <si>
    <t>义乌市</t>
  </si>
  <si>
    <t>Yiwu City</t>
  </si>
  <si>
    <t>乐清市</t>
  </si>
  <si>
    <t>Leqing City</t>
  </si>
  <si>
    <t>云和县</t>
  </si>
  <si>
    <t>Yunhe County</t>
  </si>
  <si>
    <t>仙居县</t>
  </si>
  <si>
    <t>Xianju County</t>
  </si>
  <si>
    <t>余姚市</t>
  </si>
  <si>
    <t>Yuyan City</t>
  </si>
  <si>
    <t>兰溪市</t>
  </si>
  <si>
    <t>Lanxi City</t>
  </si>
  <si>
    <t>台州市辖区</t>
  </si>
  <si>
    <t>Taizhou Prefecture City (Zhejiang)</t>
  </si>
  <si>
    <t>嘉兴市辖区</t>
  </si>
  <si>
    <t>Jiaxing Prefecture City</t>
  </si>
  <si>
    <t>嘉善县</t>
  </si>
  <si>
    <t>Jiashan County</t>
  </si>
  <si>
    <t>天台县</t>
  </si>
  <si>
    <t>Tiantai County</t>
  </si>
  <si>
    <t>宁波市辖区</t>
  </si>
  <si>
    <t>Ningbo Prefecture City</t>
  </si>
  <si>
    <t>宁海县</t>
  </si>
  <si>
    <t>Ninghai County</t>
  </si>
  <si>
    <t>安吉县</t>
  </si>
  <si>
    <t>Anji County</t>
  </si>
  <si>
    <t>岱山县</t>
  </si>
  <si>
    <t>Daishan County</t>
  </si>
  <si>
    <t>嵊州市</t>
  </si>
  <si>
    <t>Shengzhou City</t>
  </si>
  <si>
    <t>嵊泗县</t>
  </si>
  <si>
    <t>Shengsi County</t>
  </si>
  <si>
    <t>常山县</t>
  </si>
  <si>
    <t>Changshan County</t>
  </si>
  <si>
    <t>平湖市</t>
  </si>
  <si>
    <t>Pinghu City</t>
  </si>
  <si>
    <t>平阳县</t>
    <phoneticPr fontId="0" type="noConversion"/>
  </si>
  <si>
    <t>Pingyang County</t>
  </si>
  <si>
    <t>庆元县</t>
  </si>
  <si>
    <t>Qingyuan County</t>
  </si>
  <si>
    <t>建德市</t>
  </si>
  <si>
    <t>Jiangde City</t>
  </si>
  <si>
    <t>开化县</t>
  </si>
  <si>
    <t>Kaihua County</t>
  </si>
  <si>
    <t>德清县</t>
  </si>
  <si>
    <t>Deqing County (Zhejiang)</t>
  </si>
  <si>
    <t>慈溪市</t>
  </si>
  <si>
    <t>Cixi City</t>
  </si>
  <si>
    <t>文成县</t>
    <phoneticPr fontId="0" type="noConversion"/>
  </si>
  <si>
    <t>Whencheng County</t>
  </si>
  <si>
    <t>新昌县</t>
  </si>
  <si>
    <t>Xinchang County</t>
  </si>
  <si>
    <t>景宁畲族自治县</t>
  </si>
  <si>
    <t>Jingning She Autonomous County</t>
  </si>
  <si>
    <t>杭州市辖区</t>
  </si>
  <si>
    <t>Hangzhou Prefecture City</t>
  </si>
  <si>
    <t>松阳县</t>
  </si>
  <si>
    <t>Songyang County</t>
  </si>
  <si>
    <t>桐乡市</t>
  </si>
  <si>
    <t>Tongxiang City</t>
  </si>
  <si>
    <t>桐庐县</t>
  </si>
  <si>
    <t>Tonglu County</t>
  </si>
  <si>
    <t>武义县</t>
  </si>
  <si>
    <t>Wuyi County (Zhejiang)</t>
  </si>
  <si>
    <t>永嘉县</t>
  </si>
  <si>
    <t>Yongjia County</t>
  </si>
  <si>
    <t>永康市</t>
  </si>
  <si>
    <t>Yongkang City</t>
  </si>
  <si>
    <t>江山市</t>
  </si>
  <si>
    <t>Jiangshan County</t>
  </si>
  <si>
    <t>泰顺县</t>
  </si>
  <si>
    <t>Taishun County</t>
  </si>
  <si>
    <t>浦江县</t>
  </si>
  <si>
    <t>Pujiang County (Zhejiang)</t>
  </si>
  <si>
    <t>海宁市</t>
  </si>
  <si>
    <t>Haining City</t>
  </si>
  <si>
    <t>海盐县</t>
  </si>
  <si>
    <t>Haiyan County</t>
  </si>
  <si>
    <t>淳安县</t>
  </si>
  <si>
    <t>Chunan County</t>
  </si>
  <si>
    <t>温岭市</t>
  </si>
  <si>
    <t>Wenling City</t>
  </si>
  <si>
    <t>温州市辖区</t>
  </si>
  <si>
    <t>Wenzhou Prefecture City</t>
  </si>
  <si>
    <t>湖州市辖区</t>
  </si>
  <si>
    <t>Huzhou Prefecture City</t>
  </si>
  <si>
    <t>玉环市</t>
  </si>
  <si>
    <t>Yuhuan City</t>
  </si>
  <si>
    <t>瑞安市</t>
  </si>
  <si>
    <t>Ruian City</t>
  </si>
  <si>
    <t>磐安县</t>
  </si>
  <si>
    <t>Panan City</t>
  </si>
  <si>
    <t>绍兴市辖区</t>
  </si>
  <si>
    <t>Shaoxing Prefecture City</t>
  </si>
  <si>
    <t>缙云县</t>
  </si>
  <si>
    <t>Jinyun County</t>
  </si>
  <si>
    <t>舟山市辖区</t>
  </si>
  <si>
    <t>Zhoushan Prefecture City</t>
  </si>
  <si>
    <t>苍南县</t>
    <phoneticPr fontId="0" type="noConversion"/>
  </si>
  <si>
    <t>Cangnan County</t>
  </si>
  <si>
    <t>衢州市辖区</t>
  </si>
  <si>
    <t>Quzhou Prefecture City</t>
  </si>
  <si>
    <t>诸暨市</t>
  </si>
  <si>
    <t>Zhuji City</t>
  </si>
  <si>
    <t>象山县</t>
  </si>
  <si>
    <t>Xiangshan County</t>
  </si>
  <si>
    <t>遂昌县</t>
  </si>
  <si>
    <t>Suichang County</t>
  </si>
  <si>
    <t>金华市辖区</t>
    <phoneticPr fontId="0" type="noConversion"/>
  </si>
  <si>
    <t>Jinhua Prefecture City</t>
  </si>
  <si>
    <t>长兴县</t>
  </si>
  <si>
    <t>Changixng County</t>
  </si>
  <si>
    <t>青田县</t>
  </si>
  <si>
    <t>Qingtian County</t>
  </si>
  <si>
    <t>龙泉市</t>
    <phoneticPr fontId="0" type="noConversion"/>
  </si>
  <si>
    <t>Longquan City</t>
  </si>
  <si>
    <t>龙游县</t>
  </si>
  <si>
    <t>Longyou County</t>
  </si>
  <si>
    <t>海南</t>
  </si>
  <si>
    <t>万宁市</t>
  </si>
  <si>
    <t>Wanning City</t>
  </si>
  <si>
    <t>三亚市辖区</t>
  </si>
  <si>
    <t>Sanya Prefecture City</t>
  </si>
  <si>
    <t>三沙市辖区</t>
    <phoneticPr fontId="0" type="noConversion"/>
  </si>
  <si>
    <t>Sansha Prefecture City</t>
  </si>
  <si>
    <t>东方市</t>
  </si>
  <si>
    <t>Dongfang City</t>
  </si>
  <si>
    <t>临高县</t>
  </si>
  <si>
    <t>Lingao County</t>
  </si>
  <si>
    <t>乐东黎族自治县</t>
  </si>
  <si>
    <t>Ledong Li Autonomous County</t>
  </si>
  <si>
    <t>五指山市</t>
  </si>
  <si>
    <t>Wuzhishan City</t>
  </si>
  <si>
    <t>保亭黎族苗族自治县</t>
  </si>
  <si>
    <t>Baoting Li Autonomous County</t>
  </si>
  <si>
    <t>儋州市辖区</t>
  </si>
  <si>
    <t>Danzhou Prefecture City</t>
  </si>
  <si>
    <t>定安县</t>
  </si>
  <si>
    <t>Ding'an County</t>
  </si>
  <si>
    <t>屯昌县</t>
  </si>
  <si>
    <t>Tunchang County</t>
  </si>
  <si>
    <t>文昌市</t>
  </si>
  <si>
    <t>Wenchang City</t>
  </si>
  <si>
    <t>昌江黎族自治县</t>
  </si>
  <si>
    <t>Changjiang Li Autonomous County</t>
  </si>
  <si>
    <t>洋浦</t>
  </si>
  <si>
    <t>Yangpu</t>
  </si>
  <si>
    <t>海口市辖区</t>
  </si>
  <si>
    <t>Haikou Prefecture City</t>
  </si>
  <si>
    <t>澄迈县</t>
  </si>
  <si>
    <t>Chengmai County</t>
  </si>
  <si>
    <t>琼中黎族苗族自治县</t>
  </si>
  <si>
    <t>Qiongzhong Li Autonomous County</t>
  </si>
  <si>
    <t>琼海市</t>
  </si>
  <si>
    <t>Qionghai City</t>
  </si>
  <si>
    <t>白沙黎族自治县</t>
  </si>
  <si>
    <t>Baisha Li Autonomous County</t>
  </si>
  <si>
    <t>陵水黎族自治县</t>
  </si>
  <si>
    <t>Lingshui Li Autonomous County</t>
  </si>
  <si>
    <t>深圳</t>
  </si>
  <si>
    <t>深圳市辖区</t>
  </si>
  <si>
    <t>Shenzhen Prefecture City</t>
  </si>
  <si>
    <t>湖北</t>
  </si>
  <si>
    <t>丹江口市</t>
  </si>
  <si>
    <t>Danjiangkou City</t>
  </si>
  <si>
    <t>云梦县</t>
  </si>
  <si>
    <t>Yunmeng County</t>
  </si>
  <si>
    <t>五峰土家族自治县</t>
  </si>
  <si>
    <t>Wufeng Tujia Autonomous County</t>
  </si>
  <si>
    <t>京山县</t>
  </si>
  <si>
    <t>Jingshan County</t>
  </si>
  <si>
    <t>仙桃市</t>
  </si>
  <si>
    <t>Xiantao City</t>
  </si>
  <si>
    <t>保康县</t>
  </si>
  <si>
    <t>Baokang County</t>
  </si>
  <si>
    <t>公安县</t>
  </si>
  <si>
    <t>Gong'an County</t>
  </si>
  <si>
    <t>兴山县</t>
  </si>
  <si>
    <t>Xingshan County</t>
  </si>
  <si>
    <t>利川市</t>
  </si>
  <si>
    <t>Lichuan City</t>
  </si>
  <si>
    <t>十堰市辖区</t>
  </si>
  <si>
    <t>Shiyan Prefecture City</t>
  </si>
  <si>
    <t>南漳县</t>
  </si>
  <si>
    <t>Nanzhang County</t>
  </si>
  <si>
    <t>咸丰县</t>
  </si>
  <si>
    <t>Xianfeng County</t>
  </si>
  <si>
    <t>咸宁市辖区</t>
  </si>
  <si>
    <t>Xianning Prefecture City</t>
  </si>
  <si>
    <t>嘉鱼县</t>
    <phoneticPr fontId="0" type="noConversion"/>
  </si>
  <si>
    <t>Jiayu County</t>
  </si>
  <si>
    <t>团风县</t>
  </si>
  <si>
    <t>Turanfeng County</t>
  </si>
  <si>
    <t>大冶市</t>
  </si>
  <si>
    <t>Daye City</t>
  </si>
  <si>
    <t>大悟县</t>
  </si>
  <si>
    <t>Dawu County</t>
  </si>
  <si>
    <t>天门市</t>
  </si>
  <si>
    <t>Tianmen City</t>
  </si>
  <si>
    <t>孝感市辖区</t>
  </si>
  <si>
    <t>Xiaogan Prefecture City</t>
  </si>
  <si>
    <t>孝昌县</t>
  </si>
  <si>
    <t>Xiaochang County</t>
  </si>
  <si>
    <t>安陆市</t>
  </si>
  <si>
    <t>Anlu County</t>
  </si>
  <si>
    <t>宜城市</t>
  </si>
  <si>
    <t>Yicheng City</t>
  </si>
  <si>
    <t>宜昌市辖区</t>
  </si>
  <si>
    <t>Yichang Prefecture City</t>
  </si>
  <si>
    <t>宜都市</t>
  </si>
  <si>
    <t>Yidu City</t>
  </si>
  <si>
    <t>宣恩县</t>
  </si>
  <si>
    <t>Xuanen County</t>
  </si>
  <si>
    <t>崇阳县</t>
  </si>
  <si>
    <t>Chongyang County</t>
  </si>
  <si>
    <t>巴东县</t>
  </si>
  <si>
    <t>Badong County</t>
  </si>
  <si>
    <t>广水市</t>
  </si>
  <si>
    <t>Guangshui City</t>
  </si>
  <si>
    <t>应城市</t>
  </si>
  <si>
    <t>Yingcheng County</t>
  </si>
  <si>
    <t>建始县</t>
  </si>
  <si>
    <t>Jianshi County</t>
  </si>
  <si>
    <t>当阳市</t>
  </si>
  <si>
    <t>Dangyang City</t>
  </si>
  <si>
    <t>恩施市</t>
  </si>
  <si>
    <t>Enshi City</t>
  </si>
  <si>
    <t>房县</t>
  </si>
  <si>
    <t>Fang County</t>
  </si>
  <si>
    <t>来凤县</t>
  </si>
  <si>
    <t>Laifeng County</t>
  </si>
  <si>
    <t>松滋市</t>
  </si>
  <si>
    <t>Songzi City</t>
  </si>
  <si>
    <t>枝江市</t>
  </si>
  <si>
    <t>Zhijiang City</t>
  </si>
  <si>
    <t>枣阳市</t>
  </si>
  <si>
    <t>Zaoyang City</t>
  </si>
  <si>
    <t>武汉市辖区</t>
  </si>
  <si>
    <t>Wuhan Prefecture City</t>
  </si>
  <si>
    <t>武穴市</t>
  </si>
  <si>
    <t>Wuxue City</t>
  </si>
  <si>
    <t>汉川市</t>
  </si>
  <si>
    <t>Hanchuan City</t>
  </si>
  <si>
    <t>江陵县</t>
  </si>
  <si>
    <t>Jiangling Prefecture City</t>
  </si>
  <si>
    <t>沙洋县</t>
  </si>
  <si>
    <t>Shayang County</t>
  </si>
  <si>
    <t>洪湖市</t>
  </si>
  <si>
    <t>Honghu City</t>
  </si>
  <si>
    <t>浠水县</t>
  </si>
  <si>
    <t>Xishui County (Hubei)</t>
  </si>
  <si>
    <t>潜江市</t>
  </si>
  <si>
    <t>Qianjiang City</t>
  </si>
  <si>
    <t>监利县</t>
  </si>
  <si>
    <t>Jianli Prefecture City</t>
  </si>
  <si>
    <t>石首市</t>
  </si>
  <si>
    <t>Shishou City</t>
  </si>
  <si>
    <t>神农架林区</t>
  </si>
  <si>
    <t>Shennongjia Forestry District</t>
  </si>
  <si>
    <t>秭归县</t>
  </si>
  <si>
    <t>Zigui County</t>
  </si>
  <si>
    <t>竹山县</t>
  </si>
  <si>
    <t>Zhushan County</t>
  </si>
  <si>
    <t>竹溪县</t>
  </si>
  <si>
    <t>Zhuxi County</t>
  </si>
  <si>
    <t>红安县</t>
  </si>
  <si>
    <t>Hongan County</t>
  </si>
  <si>
    <t>罗田县</t>
  </si>
  <si>
    <t>Luotian County</t>
  </si>
  <si>
    <t>老河口市</t>
  </si>
  <si>
    <t>Laohekou City</t>
  </si>
  <si>
    <t>英山县</t>
  </si>
  <si>
    <t>Yingshan County (Hubei)</t>
  </si>
  <si>
    <t>荆州市辖区</t>
  </si>
  <si>
    <t>Jingzhou Prefecture City</t>
  </si>
  <si>
    <t>荆门市辖区</t>
  </si>
  <si>
    <t>Jingmen Prefecture City</t>
  </si>
  <si>
    <t>蕲春县</t>
  </si>
  <si>
    <t>Qichun County</t>
  </si>
  <si>
    <t>襄阳市辖区</t>
  </si>
  <si>
    <t>Xiangyang Prefecture City</t>
  </si>
  <si>
    <t>谷城县</t>
  </si>
  <si>
    <t>Gucheng County (Hubei)</t>
  </si>
  <si>
    <t>赤壁市</t>
  </si>
  <si>
    <t>Chibi City</t>
  </si>
  <si>
    <t>远安县</t>
  </si>
  <si>
    <t>Yuan'an County</t>
  </si>
  <si>
    <t>通城县</t>
  </si>
  <si>
    <t>Tontcheng County</t>
  </si>
  <si>
    <t>通山县</t>
  </si>
  <si>
    <t>Tongshan County</t>
  </si>
  <si>
    <t>郧西县</t>
  </si>
  <si>
    <t>Yunxi County</t>
  </si>
  <si>
    <t>鄂州市辖区</t>
  </si>
  <si>
    <t>Ezhou Prefecture City</t>
  </si>
  <si>
    <t>钟祥市</t>
  </si>
  <si>
    <t>Zhongxiang City</t>
  </si>
  <si>
    <t>长阳土家族自治县</t>
  </si>
  <si>
    <t>Changyang Tujia Autonomous County</t>
  </si>
  <si>
    <t>阳新县</t>
  </si>
  <si>
    <t>Yangxin County (Hubei)</t>
  </si>
  <si>
    <t>随县</t>
  </si>
  <si>
    <t>Sui County (Hubei)</t>
  </si>
  <si>
    <t>随州市辖区</t>
  </si>
  <si>
    <t>Suizhou Prefecture City</t>
  </si>
  <si>
    <t>鹤峰县</t>
  </si>
  <si>
    <t>Hefeng County</t>
  </si>
  <si>
    <t>麻城市</t>
  </si>
  <si>
    <t>Macheng City</t>
  </si>
  <si>
    <t>黄冈市辖区</t>
  </si>
  <si>
    <t>Huanggang Prefecture City</t>
  </si>
  <si>
    <t>黄梅县</t>
  </si>
  <si>
    <t>Huangmei County</t>
  </si>
  <si>
    <t>黄石市辖区</t>
  </si>
  <si>
    <t>Huangshi Prefecture City</t>
  </si>
  <si>
    <t>湖南</t>
  </si>
  <si>
    <t>东安县</t>
  </si>
  <si>
    <t>Dongan County</t>
  </si>
  <si>
    <t>中方县</t>
  </si>
  <si>
    <t>Zhongfang County</t>
  </si>
  <si>
    <t>临武县</t>
  </si>
  <si>
    <t>Linwu County</t>
  </si>
  <si>
    <t>临湘市</t>
  </si>
  <si>
    <t>Linxiang City</t>
  </si>
  <si>
    <t>临澧县</t>
  </si>
  <si>
    <t>Linli County</t>
  </si>
  <si>
    <t>会同县</t>
  </si>
  <si>
    <t>Huitong County</t>
  </si>
  <si>
    <t>保靖县</t>
  </si>
  <si>
    <t>Baojing County</t>
  </si>
  <si>
    <t>冷水江市</t>
  </si>
  <si>
    <t>Lengshuijiang City</t>
  </si>
  <si>
    <t>凤凰县</t>
  </si>
  <si>
    <t>Fenghuang County</t>
  </si>
  <si>
    <t>华容县</t>
  </si>
  <si>
    <t>Huarong County</t>
  </si>
  <si>
    <t>南县</t>
  </si>
  <si>
    <t>Nan County</t>
  </si>
  <si>
    <t>双峰县</t>
  </si>
  <si>
    <t>Shuangfeng County</t>
  </si>
  <si>
    <t>双牌县</t>
  </si>
  <si>
    <t>Shuangpai County</t>
  </si>
  <si>
    <t>古丈县</t>
  </si>
  <si>
    <t>Guzhang County</t>
  </si>
  <si>
    <t>吉首市</t>
  </si>
  <si>
    <t>Jishou City</t>
  </si>
  <si>
    <t>嘉禾县</t>
  </si>
  <si>
    <t>Jiahe County</t>
  </si>
  <si>
    <t>城步苗族自治县</t>
  </si>
  <si>
    <t>Chengbu Miao Autonomous County</t>
  </si>
  <si>
    <t>娄底市辖区</t>
  </si>
  <si>
    <t>Louding Prefecture City</t>
  </si>
  <si>
    <t>宁乡市</t>
  </si>
  <si>
    <t>Ningxiang City</t>
  </si>
  <si>
    <t>宁远县</t>
  </si>
  <si>
    <t>Ningyuan County</t>
  </si>
  <si>
    <t>安乡县</t>
  </si>
  <si>
    <t>Anxiang County</t>
  </si>
  <si>
    <t>安仁县</t>
  </si>
  <si>
    <t>Anren County</t>
  </si>
  <si>
    <t>安化县</t>
  </si>
  <si>
    <t>Anhua County</t>
  </si>
  <si>
    <t>宜章县</t>
  </si>
  <si>
    <t>Yizhang County</t>
  </si>
  <si>
    <t>岳阳县</t>
  </si>
  <si>
    <t>Yueyang County</t>
  </si>
  <si>
    <t>岳阳市辖区</t>
  </si>
  <si>
    <t>Yueyang Prefecture City</t>
  </si>
  <si>
    <t>常宁市</t>
  </si>
  <si>
    <t>Changning City</t>
  </si>
  <si>
    <t>常德市辖区</t>
  </si>
  <si>
    <t>Changde Prefecture City</t>
  </si>
  <si>
    <t>平江县</t>
  </si>
  <si>
    <t>Pingjiang County</t>
  </si>
  <si>
    <t>张家界市辖区</t>
  </si>
  <si>
    <t>Zhangjiajie Prefecture City</t>
  </si>
  <si>
    <t>怀化市辖区</t>
  </si>
  <si>
    <t>Huaihua Prefecture City</t>
  </si>
  <si>
    <t>慈利县</t>
  </si>
  <si>
    <t>Cili County</t>
  </si>
  <si>
    <t>攸县</t>
  </si>
  <si>
    <t>You County</t>
  </si>
  <si>
    <t>新化县</t>
  </si>
  <si>
    <t>Xinhua County</t>
  </si>
  <si>
    <t>新宁县</t>
  </si>
  <si>
    <t>Xinning County</t>
  </si>
  <si>
    <t>新晃侗族自治县</t>
  </si>
  <si>
    <t>Xinhuang Tong Autonomous County</t>
  </si>
  <si>
    <t>新田县</t>
  </si>
  <si>
    <t>Xintian County</t>
  </si>
  <si>
    <t>新邵县</t>
  </si>
  <si>
    <t>Xinshao County</t>
  </si>
  <si>
    <t>株洲县</t>
  </si>
  <si>
    <t>Zhuzhou County</t>
  </si>
  <si>
    <t>株洲市辖区</t>
  </si>
  <si>
    <t>Zhuzhou Prefecture City</t>
  </si>
  <si>
    <t>桂东县</t>
  </si>
  <si>
    <t>Guidong County</t>
  </si>
  <si>
    <t>桂阳县</t>
  </si>
  <si>
    <t>Guiyuang County</t>
  </si>
  <si>
    <t>桃江县</t>
  </si>
  <si>
    <t>Taojiang County</t>
  </si>
  <si>
    <t>桃源县</t>
  </si>
  <si>
    <t>Taoyuan County</t>
  </si>
  <si>
    <t>桑植县</t>
  </si>
  <si>
    <t>Sanzhi County</t>
  </si>
  <si>
    <t>武冈市</t>
  </si>
  <si>
    <t>Wugang City (Hunan)</t>
  </si>
  <si>
    <t>永兴县</t>
  </si>
  <si>
    <t>Yongxing County</t>
  </si>
  <si>
    <t>永州市辖区</t>
  </si>
  <si>
    <t>Yongzhou Prefecture City</t>
  </si>
  <si>
    <t>永顺县</t>
  </si>
  <si>
    <t>Yongshun County</t>
  </si>
  <si>
    <t>汉寿县</t>
  </si>
  <si>
    <t>Hanshou County</t>
  </si>
  <si>
    <t>汝城县</t>
  </si>
  <si>
    <t>Rucheng County</t>
  </si>
  <si>
    <t>江华瑶族自治县</t>
  </si>
  <si>
    <t>Jianghua Yao Autonomous County</t>
  </si>
  <si>
    <t>江永县</t>
  </si>
  <si>
    <t>Jiangyong County</t>
  </si>
  <si>
    <t>汨罗市</t>
  </si>
  <si>
    <t>MiLuo City</t>
  </si>
  <si>
    <t>沅江市</t>
  </si>
  <si>
    <t>Yuanjiang City</t>
  </si>
  <si>
    <t>沅陵县</t>
  </si>
  <si>
    <t>Yuanling County</t>
  </si>
  <si>
    <t>泸溪县</t>
  </si>
  <si>
    <t>Luxi County (Hunan)</t>
  </si>
  <si>
    <t>洞口县</t>
  </si>
  <si>
    <t>Tongkou County</t>
  </si>
  <si>
    <t>津市市</t>
  </si>
  <si>
    <t>Jinshi City</t>
  </si>
  <si>
    <t>洪江市</t>
  </si>
  <si>
    <t>Hongjiang City</t>
  </si>
  <si>
    <t>浏阳市</t>
  </si>
  <si>
    <t>Liuyang City</t>
  </si>
  <si>
    <t>涟源市</t>
  </si>
  <si>
    <t>Lianyuan City</t>
  </si>
  <si>
    <t>湘乡市</t>
  </si>
  <si>
    <t>Xiangxiang City</t>
  </si>
  <si>
    <t>湘潭县</t>
  </si>
  <si>
    <t>Xiantan County</t>
  </si>
  <si>
    <t>湘潭市辖区</t>
  </si>
  <si>
    <t>Xiantan Prefecture City</t>
  </si>
  <si>
    <t>湘阴县</t>
  </si>
  <si>
    <t>Xiangyin County</t>
  </si>
  <si>
    <t>溆浦县</t>
  </si>
  <si>
    <t>Xupu County</t>
  </si>
  <si>
    <t>澧县</t>
  </si>
  <si>
    <t>Li County (Hunan)</t>
  </si>
  <si>
    <t>炎陵县</t>
  </si>
  <si>
    <t>Yanling County (Hunan)</t>
  </si>
  <si>
    <t>益阳市辖区</t>
  </si>
  <si>
    <t>Yiyang Prefecture City</t>
  </si>
  <si>
    <t>石门县</t>
  </si>
  <si>
    <t>Shimen County</t>
  </si>
  <si>
    <t>祁东县</t>
    <phoneticPr fontId="0" type="noConversion"/>
  </si>
  <si>
    <t>Qidong County</t>
  </si>
  <si>
    <t>祁阳县</t>
  </si>
  <si>
    <t>Qiyang County</t>
  </si>
  <si>
    <t>绥宁县</t>
  </si>
  <si>
    <t>Suining County (Hunan)</t>
  </si>
  <si>
    <t>耒阳市</t>
  </si>
  <si>
    <t>Leiyang City</t>
  </si>
  <si>
    <t>花垣县</t>
  </si>
  <si>
    <t>Huayuan County</t>
  </si>
  <si>
    <t>芷江侗族自治县</t>
  </si>
  <si>
    <t>Zhijiang Tong Autonomous County</t>
  </si>
  <si>
    <t>茶陵县</t>
  </si>
  <si>
    <t>Chaling County</t>
  </si>
  <si>
    <t>蓝山县</t>
  </si>
  <si>
    <t>Lanshan County</t>
  </si>
  <si>
    <t>衡东县</t>
  </si>
  <si>
    <t>Hengdong County</t>
  </si>
  <si>
    <t>衡南县</t>
  </si>
  <si>
    <t>Hengnan County</t>
  </si>
  <si>
    <t>衡山县</t>
  </si>
  <si>
    <t>Hengshan County</t>
  </si>
  <si>
    <t>衡阳县</t>
  </si>
  <si>
    <t>Hengyang County</t>
  </si>
  <si>
    <t>衡阳市辖区</t>
  </si>
  <si>
    <t>Hengyang Prefecture City</t>
  </si>
  <si>
    <t>资兴市</t>
  </si>
  <si>
    <t>Zixing City</t>
  </si>
  <si>
    <t>辰溪县</t>
  </si>
  <si>
    <t>Chenxi County</t>
  </si>
  <si>
    <t>通道侗族自治县</t>
  </si>
  <si>
    <t>Tongdao Tong Autonomous County</t>
  </si>
  <si>
    <t>道县</t>
  </si>
  <si>
    <t>Dao County</t>
  </si>
  <si>
    <t>邵东县</t>
  </si>
  <si>
    <t>Shaodong County</t>
  </si>
  <si>
    <t>邵阳县</t>
  </si>
  <si>
    <t>Shaoyang County</t>
  </si>
  <si>
    <t>邵阳市辖区</t>
  </si>
  <si>
    <t>Shaoyang Prefecture City</t>
  </si>
  <si>
    <t>郴州市辖区</t>
  </si>
  <si>
    <t>Chenzhou Prefecture City</t>
  </si>
  <si>
    <t>醴陵市</t>
  </si>
  <si>
    <t>Liling City</t>
  </si>
  <si>
    <t>长沙县</t>
  </si>
  <si>
    <t>Changsha County</t>
  </si>
  <si>
    <t>长沙市辖区</t>
  </si>
  <si>
    <t>Changsha Prefecture City</t>
  </si>
  <si>
    <t>隆回县</t>
    <phoneticPr fontId="0" type="noConversion"/>
  </si>
  <si>
    <t>Longhui County</t>
  </si>
  <si>
    <t>靖州苗族侗族自治县</t>
  </si>
  <si>
    <t>Jingzhou Miao and Tong Autonomous County</t>
  </si>
  <si>
    <t>韶山市</t>
  </si>
  <si>
    <t>Shaoshan City</t>
  </si>
  <si>
    <t>麻阳苗族自治县</t>
  </si>
  <si>
    <t>Mayang Miao Autonomous County</t>
  </si>
  <si>
    <t>龙山县</t>
  </si>
  <si>
    <t>Longshan County</t>
  </si>
  <si>
    <t>甘肃</t>
  </si>
  <si>
    <t>东乡族自治县</t>
  </si>
  <si>
    <t>Dongxiang Autonomous County</t>
  </si>
  <si>
    <t>两当县</t>
  </si>
  <si>
    <t>Liangdang County</t>
  </si>
  <si>
    <t>临夏县</t>
  </si>
  <si>
    <t>Linxia County</t>
  </si>
  <si>
    <t>临夏市</t>
  </si>
  <si>
    <t>Linxia City</t>
  </si>
  <si>
    <t>临泽县</t>
  </si>
  <si>
    <t>Linze County</t>
  </si>
  <si>
    <t>临洮县</t>
  </si>
  <si>
    <t>Lintao County</t>
  </si>
  <si>
    <t>临潭县</t>
  </si>
  <si>
    <t>Lintan County</t>
  </si>
  <si>
    <t>会宁县</t>
  </si>
  <si>
    <t>Huining County</t>
  </si>
  <si>
    <t>兰州市辖区</t>
  </si>
  <si>
    <t>Lanzhou Prefecture City</t>
  </si>
  <si>
    <t>华亭县</t>
  </si>
  <si>
    <t>Huating County</t>
  </si>
  <si>
    <t>华池县</t>
  </si>
  <si>
    <t>Huachi County</t>
  </si>
  <si>
    <t>卓尼县</t>
  </si>
  <si>
    <t>Zhuoni County</t>
  </si>
  <si>
    <t>古浪县</t>
  </si>
  <si>
    <t>Gulang County</t>
  </si>
  <si>
    <t>合作市</t>
  </si>
  <si>
    <t>Hezuo City</t>
  </si>
  <si>
    <t>合水县</t>
  </si>
  <si>
    <t>Heshui County</t>
  </si>
  <si>
    <t>和政县</t>
  </si>
  <si>
    <t>Hezheng County</t>
  </si>
  <si>
    <t>嘉峪关市辖区</t>
  </si>
  <si>
    <t>Jiayuguan Prefecture City</t>
  </si>
  <si>
    <t>夏河县</t>
  </si>
  <si>
    <t>Xiahe County</t>
  </si>
  <si>
    <t>天水市辖区</t>
  </si>
  <si>
    <t>Tianshui Prefecture City</t>
  </si>
  <si>
    <t>天祝藏族自治县</t>
  </si>
  <si>
    <t>Bairi Tibetan Autonomous County</t>
  </si>
  <si>
    <t>宁县</t>
  </si>
  <si>
    <t>Ning County</t>
  </si>
  <si>
    <t>宕昌县</t>
  </si>
  <si>
    <t>Tanchang County</t>
  </si>
  <si>
    <t>定西市辖区</t>
  </si>
  <si>
    <t>Dingxi Prefecture City</t>
  </si>
  <si>
    <t>山丹县</t>
  </si>
  <si>
    <t>Shandan County</t>
  </si>
  <si>
    <t>岷县</t>
  </si>
  <si>
    <t>Min County</t>
  </si>
  <si>
    <t>崇信县</t>
  </si>
  <si>
    <t>Chongxin County</t>
  </si>
  <si>
    <t>平凉市辖区</t>
  </si>
  <si>
    <t>Pingliang Prefecture City</t>
  </si>
  <si>
    <t>广河县</t>
  </si>
  <si>
    <t>Guanghe County</t>
  </si>
  <si>
    <t>庄浪县</t>
  </si>
  <si>
    <t>Zhuanglang County</t>
  </si>
  <si>
    <t>庆城县</t>
  </si>
  <si>
    <t>Qingcheng County</t>
  </si>
  <si>
    <t>庆阳市辖区</t>
  </si>
  <si>
    <t>Qingyang Prefecture City</t>
  </si>
  <si>
    <t>康乐县</t>
  </si>
  <si>
    <t>Kangle County</t>
  </si>
  <si>
    <t>康县</t>
  </si>
  <si>
    <t>Kang County</t>
  </si>
  <si>
    <t>张家川回族自治县</t>
  </si>
  <si>
    <t>Zhangjiachuan Hui Autonomous County</t>
  </si>
  <si>
    <t>张掖市辖区</t>
  </si>
  <si>
    <t>Zhangye Prefecture City</t>
  </si>
  <si>
    <t>徽县</t>
  </si>
  <si>
    <t>Hui County (Gansu)</t>
  </si>
  <si>
    <t>成县</t>
  </si>
  <si>
    <t>Cheng County</t>
  </si>
  <si>
    <t>敦煌市</t>
  </si>
  <si>
    <t>Dunhuan City</t>
  </si>
  <si>
    <t>文县</t>
  </si>
  <si>
    <t>Wen County (Gansu)</t>
  </si>
  <si>
    <t>景泰县</t>
  </si>
  <si>
    <t>Jingtai County</t>
  </si>
  <si>
    <t>榆中县</t>
  </si>
  <si>
    <t>Yuzhong County</t>
  </si>
  <si>
    <t>正宁县</t>
  </si>
  <si>
    <t>Zhengning County</t>
  </si>
  <si>
    <t>武威市辖区</t>
  </si>
  <si>
    <t>Wuwei Prefecture City</t>
  </si>
  <si>
    <t>武山县</t>
  </si>
  <si>
    <t>Wushan County (Gansu)</t>
  </si>
  <si>
    <t>民乐县</t>
  </si>
  <si>
    <t>Minle County</t>
  </si>
  <si>
    <t>民勤县</t>
  </si>
  <si>
    <t>Minqin County</t>
  </si>
  <si>
    <t>永昌县</t>
  </si>
  <si>
    <t>Yongchang County</t>
  </si>
  <si>
    <t>永登县</t>
  </si>
  <si>
    <t>Yongdeng County</t>
  </si>
  <si>
    <t>永靖县</t>
  </si>
  <si>
    <t>Yongjing County</t>
  </si>
  <si>
    <t>泾川县</t>
  </si>
  <si>
    <t>Jingchuan County</t>
  </si>
  <si>
    <t>清水县</t>
  </si>
  <si>
    <t>Qingshui County</t>
  </si>
  <si>
    <t>渭源县</t>
  </si>
  <si>
    <t>Weiyuan County (Gansu)</t>
  </si>
  <si>
    <t>漳县</t>
  </si>
  <si>
    <t>Zhang County</t>
  </si>
  <si>
    <t>灵台县</t>
  </si>
  <si>
    <t>Lingtai County</t>
  </si>
  <si>
    <t>玉门市</t>
  </si>
  <si>
    <t>Yumen City</t>
  </si>
  <si>
    <t>玛曲县</t>
  </si>
  <si>
    <t>Maqu County</t>
  </si>
  <si>
    <t>环县</t>
  </si>
  <si>
    <t>Huan County</t>
  </si>
  <si>
    <t>瓜州县</t>
  </si>
  <si>
    <t>Guazhou County</t>
  </si>
  <si>
    <t>甘谷县</t>
  </si>
  <si>
    <t>Gangu County</t>
  </si>
  <si>
    <t>白银市辖区</t>
  </si>
  <si>
    <t>Baiyin Prefecture City</t>
  </si>
  <si>
    <t>皋兰县</t>
  </si>
  <si>
    <t>Gaolan County</t>
  </si>
  <si>
    <t>碌曲县</t>
  </si>
  <si>
    <t>Luqu County</t>
  </si>
  <si>
    <t>礼县</t>
  </si>
  <si>
    <t>Li County (Gansu)</t>
  </si>
  <si>
    <t>秦安县</t>
  </si>
  <si>
    <t>Tai'an County</t>
  </si>
  <si>
    <t>积石山保安族东乡族撒拉族自治县</t>
  </si>
  <si>
    <t>Jishishan Baoan Dongxiang and Salazu Autonomous County</t>
  </si>
  <si>
    <t>肃北蒙古族自治县</t>
  </si>
  <si>
    <t>Subei Mongol Autonomous County</t>
  </si>
  <si>
    <t>肃南裕固族自治县</t>
  </si>
  <si>
    <t>Sunan Yugur Autonomous County</t>
  </si>
  <si>
    <t>舟曲县</t>
  </si>
  <si>
    <t>Zhouqu County</t>
  </si>
  <si>
    <t>西和县</t>
  </si>
  <si>
    <t>Xihe County</t>
  </si>
  <si>
    <t>迭部县</t>
  </si>
  <si>
    <t>Diebu County</t>
  </si>
  <si>
    <t>通渭县</t>
  </si>
  <si>
    <t>Tongwei County</t>
  </si>
  <si>
    <t>酒泉市辖区</t>
  </si>
  <si>
    <t>Jiuquan Prefecture City</t>
  </si>
  <si>
    <t>金塔县</t>
  </si>
  <si>
    <t>Jinta County</t>
  </si>
  <si>
    <t>金昌市辖区</t>
  </si>
  <si>
    <t>Jinchang Prefecture City</t>
  </si>
  <si>
    <t>镇原县</t>
  </si>
  <si>
    <t>Zhenyuan County (Gansu)</t>
  </si>
  <si>
    <t>阿克塞哈萨克族自治县</t>
  </si>
  <si>
    <t>Aksai Kazakh Autonomous County</t>
  </si>
  <si>
    <t>陇南市辖区</t>
  </si>
  <si>
    <t>Longnan Prefecture City</t>
  </si>
  <si>
    <t>陇西县</t>
  </si>
  <si>
    <t>Longxi County</t>
  </si>
  <si>
    <t>靖远县</t>
  </si>
  <si>
    <t>Jingyuan County (Gansu)</t>
  </si>
  <si>
    <t>静宁县</t>
  </si>
  <si>
    <t>Jingning County</t>
  </si>
  <si>
    <t>高台县</t>
  </si>
  <si>
    <t>Gaotai County</t>
  </si>
  <si>
    <t>福建</t>
  </si>
  <si>
    <t>三明市辖区</t>
  </si>
  <si>
    <t>Sanming Prefecture City</t>
  </si>
  <si>
    <t>上杭县</t>
  </si>
  <si>
    <t>Shanghang County</t>
  </si>
  <si>
    <t>东山县</t>
  </si>
  <si>
    <t>Dongshan County</t>
  </si>
  <si>
    <t>云霄县</t>
  </si>
  <si>
    <t>Yunxiao County</t>
  </si>
  <si>
    <t>仙游县</t>
  </si>
  <si>
    <t>Xianyou County</t>
  </si>
  <si>
    <t>光泽县</t>
  </si>
  <si>
    <t>Guangze Country</t>
  </si>
  <si>
    <t>华安县</t>
  </si>
  <si>
    <t>Hua'an County</t>
  </si>
  <si>
    <t>南安市</t>
  </si>
  <si>
    <t>Nanan City</t>
  </si>
  <si>
    <t>南平市辖区</t>
  </si>
  <si>
    <t>Nanping Prefecture City</t>
  </si>
  <si>
    <t>南靖县</t>
  </si>
  <si>
    <t>Nanjing County</t>
  </si>
  <si>
    <t>厦门市辖区</t>
  </si>
  <si>
    <t>Xiamen Prefecture City</t>
  </si>
  <si>
    <t>古田县</t>
  </si>
  <si>
    <t>Gutian County</t>
  </si>
  <si>
    <t>周宁县</t>
  </si>
  <si>
    <t>Zhouning County</t>
  </si>
  <si>
    <t>大田县</t>
  </si>
  <si>
    <t>Datian County</t>
  </si>
  <si>
    <t>宁化县</t>
    <phoneticPr fontId="0" type="noConversion"/>
  </si>
  <si>
    <t>Ninghua County</t>
  </si>
  <si>
    <t>宁德市辖区</t>
  </si>
  <si>
    <t>Ningde Prefecture City</t>
  </si>
  <si>
    <t>安溪县</t>
  </si>
  <si>
    <t>Anxi County</t>
  </si>
  <si>
    <t>寿宁县</t>
  </si>
  <si>
    <t>Shouning County</t>
  </si>
  <si>
    <t>将乐县</t>
  </si>
  <si>
    <t>Jiangle County</t>
  </si>
  <si>
    <t>尤溪县</t>
  </si>
  <si>
    <t>Youxi County</t>
  </si>
  <si>
    <t>屏南县</t>
  </si>
  <si>
    <t>Pingnan County (Fujian)</t>
  </si>
  <si>
    <t>平和县</t>
  </si>
  <si>
    <t>Pinghe County</t>
  </si>
  <si>
    <t>平潭县</t>
  </si>
  <si>
    <t>Pingtan County</t>
  </si>
  <si>
    <t>建宁县</t>
  </si>
  <si>
    <t>Jianning County</t>
  </si>
  <si>
    <t>建瓯市</t>
  </si>
  <si>
    <t>Jian'ou City</t>
  </si>
  <si>
    <t>德化县</t>
  </si>
  <si>
    <t>Dehua Country</t>
  </si>
  <si>
    <t>惠安县</t>
  </si>
  <si>
    <t>Huian Country</t>
  </si>
  <si>
    <t>政和县</t>
  </si>
  <si>
    <t>Zhenghe County</t>
  </si>
  <si>
    <t>明溪县</t>
  </si>
  <si>
    <t>Mingxi County</t>
  </si>
  <si>
    <t>晋江市</t>
  </si>
  <si>
    <t>Jinjiang City</t>
  </si>
  <si>
    <t>松溪县</t>
  </si>
  <si>
    <t>Songxi County</t>
  </si>
  <si>
    <t>柘荣县</t>
  </si>
  <si>
    <t>Zherong County</t>
  </si>
  <si>
    <t>武夷山市</t>
  </si>
  <si>
    <t>Wuyishan City</t>
  </si>
  <si>
    <t>武平县</t>
  </si>
  <si>
    <t>Wuping Country</t>
  </si>
  <si>
    <t>永安市</t>
  </si>
  <si>
    <t>Yong'an City</t>
  </si>
  <si>
    <t>永春县</t>
  </si>
  <si>
    <t>Yongchun County</t>
  </si>
  <si>
    <t>永泰县</t>
  </si>
  <si>
    <t>Yongtai County</t>
  </si>
  <si>
    <t>沙县</t>
  </si>
  <si>
    <t>Sha County</t>
  </si>
  <si>
    <t>泉州市辖区</t>
  </si>
  <si>
    <t>Quanzhou Prefecture City</t>
  </si>
  <si>
    <t>泰宁县</t>
  </si>
  <si>
    <t>Taining County</t>
  </si>
  <si>
    <t>浦城县</t>
  </si>
  <si>
    <t>Pucheng County (Fujian)</t>
  </si>
  <si>
    <t>清流县</t>
  </si>
  <si>
    <t>Qingliu County</t>
  </si>
  <si>
    <t>漳州市辖区</t>
  </si>
  <si>
    <t>Zhangzhou Prefecture City</t>
  </si>
  <si>
    <t>漳平市</t>
  </si>
  <si>
    <t>Zhangping County</t>
  </si>
  <si>
    <t>漳浦县</t>
  </si>
  <si>
    <t>Zhangpu County</t>
  </si>
  <si>
    <t>石狮市</t>
  </si>
  <si>
    <t>Shishi City</t>
  </si>
  <si>
    <t>福安市</t>
  </si>
  <si>
    <t>Fuan City</t>
  </si>
  <si>
    <t>福州市辖区</t>
  </si>
  <si>
    <t>Fuzhou Prefecture City (Fujian)</t>
  </si>
  <si>
    <t>福清市</t>
  </si>
  <si>
    <t>Fuqing City</t>
  </si>
  <si>
    <t>福鼎市</t>
  </si>
  <si>
    <t>Fuding City</t>
  </si>
  <si>
    <t>罗源县</t>
  </si>
  <si>
    <t>Luoyuan County</t>
  </si>
  <si>
    <t>莆田市辖区</t>
  </si>
  <si>
    <t>Putian Prefecture City</t>
  </si>
  <si>
    <t>诏安县</t>
  </si>
  <si>
    <t>Zhaoan County</t>
  </si>
  <si>
    <t>连城县</t>
  </si>
  <si>
    <t>Liancheng County</t>
  </si>
  <si>
    <t>连江县</t>
  </si>
  <si>
    <t>Lianjiang County</t>
  </si>
  <si>
    <t>邵武市</t>
  </si>
  <si>
    <t>Shaowu City</t>
  </si>
  <si>
    <t>长乐市</t>
  </si>
  <si>
    <t>Changle City</t>
  </si>
  <si>
    <t>长汀县</t>
  </si>
  <si>
    <t>Changting County</t>
  </si>
  <si>
    <t>长泰县</t>
  </si>
  <si>
    <t>Changtai County</t>
  </si>
  <si>
    <t>闽侯县</t>
  </si>
  <si>
    <t>Minhou County</t>
  </si>
  <si>
    <t>闽清县</t>
  </si>
  <si>
    <t>Minqing County</t>
  </si>
  <si>
    <t>霞浦县</t>
  </si>
  <si>
    <t>Xiapu County</t>
  </si>
  <si>
    <t>顺昌县</t>
  </si>
  <si>
    <t>Shunchang County</t>
  </si>
  <si>
    <t>龙岩市辖区</t>
  </si>
  <si>
    <t>Longyan Prefecture City</t>
  </si>
  <si>
    <t>龙海市</t>
  </si>
  <si>
    <t>Longhai City</t>
  </si>
  <si>
    <t>西藏</t>
  </si>
  <si>
    <t>丁青县</t>
  </si>
  <si>
    <t>Dingqing County</t>
  </si>
  <si>
    <t>亚东县</t>
  </si>
  <si>
    <t>Yadong County</t>
  </si>
  <si>
    <t>仁布县</t>
  </si>
  <si>
    <t>Rinbung County</t>
  </si>
  <si>
    <t>仲巴县</t>
  </si>
  <si>
    <t>Zhongba County</t>
  </si>
  <si>
    <t>八宿县</t>
  </si>
  <si>
    <t>Basu County</t>
  </si>
  <si>
    <t>加查县</t>
  </si>
  <si>
    <t>Gyaca County</t>
  </si>
  <si>
    <t>南木林县</t>
  </si>
  <si>
    <t>Namling County</t>
  </si>
  <si>
    <t>双湖县</t>
  </si>
  <si>
    <t>Shuanghu County</t>
  </si>
  <si>
    <t>吉隆县</t>
  </si>
  <si>
    <t>Jilong County</t>
  </si>
  <si>
    <t>嘉黎县</t>
  </si>
  <si>
    <t>Lhari County</t>
  </si>
  <si>
    <t>噶尔县</t>
  </si>
  <si>
    <t>Gar County</t>
  </si>
  <si>
    <t>墨竹工卡县</t>
  </si>
  <si>
    <t>Maizhokunggar County</t>
  </si>
  <si>
    <t>墨脱县</t>
  </si>
  <si>
    <t>Mêdog County</t>
  </si>
  <si>
    <t>安多县</t>
  </si>
  <si>
    <t>Anduo County</t>
  </si>
  <si>
    <t>定日县</t>
  </si>
  <si>
    <t>Tingri County</t>
  </si>
  <si>
    <t>定结县</t>
  </si>
  <si>
    <t>Dinggyê County</t>
  </si>
  <si>
    <t>察隅县</t>
  </si>
  <si>
    <t>Zayü County</t>
  </si>
  <si>
    <t>察雅县</t>
  </si>
  <si>
    <t>Chaya County</t>
  </si>
  <si>
    <t>尼木县</t>
  </si>
  <si>
    <t>Nimu County</t>
  </si>
  <si>
    <t>尼玛县</t>
  </si>
  <si>
    <t>Nyima County</t>
  </si>
  <si>
    <t>山南市辖区</t>
  </si>
  <si>
    <t>Lhoka Prefecture</t>
  </si>
  <si>
    <t>岗巴县</t>
  </si>
  <si>
    <t>Gamba County</t>
  </si>
  <si>
    <t>工布江达县</t>
  </si>
  <si>
    <t>Gongbo'gvamda County</t>
  </si>
  <si>
    <t>左贡县</t>
  </si>
  <si>
    <t>Zuogong County</t>
  </si>
  <si>
    <t>巴青县</t>
  </si>
  <si>
    <t>Baqên County</t>
  </si>
  <si>
    <t>康马县</t>
  </si>
  <si>
    <t>Kangmar County</t>
  </si>
  <si>
    <t>当雄县</t>
  </si>
  <si>
    <t>Dangxiong County</t>
  </si>
  <si>
    <t>扎囊县</t>
  </si>
  <si>
    <t>Zhanang County</t>
  </si>
  <si>
    <t>拉孜县</t>
  </si>
  <si>
    <t>Lhazê County</t>
  </si>
  <si>
    <t>拉萨市辖区</t>
  </si>
  <si>
    <t>Lhasa Prefecture City</t>
  </si>
  <si>
    <t>措勤县</t>
  </si>
  <si>
    <t>Cuoqin County</t>
  </si>
  <si>
    <t>措美县</t>
  </si>
  <si>
    <t>Comai County</t>
  </si>
  <si>
    <t>改则县</t>
  </si>
  <si>
    <t>Gaize County</t>
  </si>
  <si>
    <t>日喀则市辖区</t>
  </si>
  <si>
    <t>Xigazê Prefecture City</t>
  </si>
  <si>
    <t>日土县</t>
  </si>
  <si>
    <t>Ritu County</t>
  </si>
  <si>
    <t>昂仁县</t>
  </si>
  <si>
    <t>Angren County</t>
  </si>
  <si>
    <t>昌都市辖区</t>
  </si>
  <si>
    <t>Qamdo Prefecture City</t>
  </si>
  <si>
    <t>普兰县</t>
  </si>
  <si>
    <t>Pulan County</t>
  </si>
  <si>
    <t>曲松县</t>
  </si>
  <si>
    <t>Qusum County</t>
  </si>
  <si>
    <t>曲水县</t>
  </si>
  <si>
    <t>Qüxü County</t>
  </si>
  <si>
    <t>朗县</t>
  </si>
  <si>
    <t>Nang County</t>
  </si>
  <si>
    <t>札达县</t>
  </si>
  <si>
    <t>Zhada County</t>
  </si>
  <si>
    <t>林周县</t>
  </si>
  <si>
    <t>Linzhu County</t>
  </si>
  <si>
    <t>林芝市辖区</t>
  </si>
  <si>
    <t>Nyingchi Prefecture City</t>
  </si>
  <si>
    <t>桑日县</t>
  </si>
  <si>
    <t>Sangri County</t>
  </si>
  <si>
    <t>比如县</t>
  </si>
  <si>
    <t>Biru County</t>
  </si>
  <si>
    <t>江孜县</t>
  </si>
  <si>
    <t>Gyangzê County</t>
  </si>
  <si>
    <t>江达县</t>
  </si>
  <si>
    <t>Jiangda County</t>
  </si>
  <si>
    <t>波密县</t>
  </si>
  <si>
    <t>Bomê County</t>
  </si>
  <si>
    <t>洛扎县</t>
  </si>
  <si>
    <t>Lhozhag County</t>
  </si>
  <si>
    <t>洛隆县</t>
  </si>
  <si>
    <t>Luolong County</t>
  </si>
  <si>
    <t>浪卡子县</t>
  </si>
  <si>
    <t>Nagarzê County</t>
  </si>
  <si>
    <t>班戈县</t>
  </si>
  <si>
    <t>Baingoin County</t>
  </si>
  <si>
    <t>琼结县</t>
  </si>
  <si>
    <t>Qonggyai County</t>
  </si>
  <si>
    <t>申扎县</t>
  </si>
  <si>
    <t>Xainza County</t>
  </si>
  <si>
    <t>白朗县</t>
  </si>
  <si>
    <t>Bainang County</t>
  </si>
  <si>
    <t>米林县</t>
  </si>
  <si>
    <t>Mainling County</t>
  </si>
  <si>
    <t>类乌齐县</t>
  </si>
  <si>
    <t>Leiwuqi County</t>
  </si>
  <si>
    <t>索县</t>
  </si>
  <si>
    <t>Sog County</t>
  </si>
  <si>
    <t>聂拉木县</t>
  </si>
  <si>
    <t>Nielamu County</t>
  </si>
  <si>
    <t>聂荣县</t>
  </si>
  <si>
    <t>Nyainrong County</t>
  </si>
  <si>
    <t>芒康县</t>
  </si>
  <si>
    <t>Mangkang County</t>
  </si>
  <si>
    <t>萨嘎县</t>
  </si>
  <si>
    <t>Saga County</t>
  </si>
  <si>
    <t>萨迦县</t>
  </si>
  <si>
    <t>Sa'gya County</t>
  </si>
  <si>
    <t>谢通门县</t>
  </si>
  <si>
    <t>Xaitongmoin County</t>
  </si>
  <si>
    <t>贡嘎县</t>
  </si>
  <si>
    <t>Gongga County</t>
  </si>
  <si>
    <t>贡觉县</t>
  </si>
  <si>
    <t>Gongjue County</t>
  </si>
  <si>
    <t>边坝县</t>
  </si>
  <si>
    <t>Bianba County</t>
  </si>
  <si>
    <t>达孜县</t>
  </si>
  <si>
    <t>Dazi County</t>
  </si>
  <si>
    <t>那曲县</t>
  </si>
  <si>
    <t>Nagqu County</t>
  </si>
  <si>
    <t>错那县</t>
  </si>
  <si>
    <t>Cona County</t>
  </si>
  <si>
    <t>隆子县</t>
  </si>
  <si>
    <t>Lhünzê County</t>
  </si>
  <si>
    <t>革吉县</t>
  </si>
  <si>
    <t>Geji County</t>
  </si>
  <si>
    <t>贵州</t>
  </si>
  <si>
    <t>三穗县</t>
  </si>
  <si>
    <t>Sansui County</t>
  </si>
  <si>
    <t>三都水族自治县</t>
  </si>
  <si>
    <t>Sandu Shui Autonomous County</t>
  </si>
  <si>
    <t>丹寨县</t>
  </si>
  <si>
    <t>Danzhai County</t>
  </si>
  <si>
    <t>习水县</t>
  </si>
  <si>
    <t>Xishui County (Guizhou)</t>
  </si>
  <si>
    <t>仁怀市</t>
  </si>
  <si>
    <t>Renhuai City</t>
  </si>
  <si>
    <t>从江县</t>
  </si>
  <si>
    <t>Congjiang County</t>
  </si>
  <si>
    <t>余庆县</t>
  </si>
  <si>
    <t>Yuqing County</t>
  </si>
  <si>
    <t>修文县</t>
  </si>
  <si>
    <t>Xiuwen County</t>
  </si>
  <si>
    <t>六枝特区</t>
  </si>
  <si>
    <t>Liuzhi Tequ</t>
  </si>
  <si>
    <t>六盘水市辖区</t>
  </si>
  <si>
    <t>Liupanshui Prefecture City</t>
  </si>
  <si>
    <t>关岭布依族苗族自治县</t>
  </si>
  <si>
    <t>Guanling Buyi and Miao Autonomous County</t>
  </si>
  <si>
    <t>兴义市</t>
  </si>
  <si>
    <t>Xingyi City</t>
  </si>
  <si>
    <t>兴仁县</t>
  </si>
  <si>
    <t>Xingren County</t>
  </si>
  <si>
    <t>册亨县</t>
  </si>
  <si>
    <t>Ceheng County</t>
  </si>
  <si>
    <t>凤冈县</t>
  </si>
  <si>
    <t>Fenggang County</t>
  </si>
  <si>
    <t>凯里市</t>
  </si>
  <si>
    <t>Kaili City</t>
  </si>
  <si>
    <t>剑河县</t>
  </si>
  <si>
    <t>Jianhe County</t>
  </si>
  <si>
    <t>务川仡佬族苗族自治县</t>
  </si>
  <si>
    <t>Wuchan Gelao and Miao Autonomous County</t>
  </si>
  <si>
    <t>印江土家族苗族自治县</t>
  </si>
  <si>
    <t>Yinjiang Tujia and Miao Autonomous County</t>
  </si>
  <si>
    <t>台江县</t>
  </si>
  <si>
    <t>Taijiang County</t>
  </si>
  <si>
    <t>大方县</t>
  </si>
  <si>
    <t>Dafang County</t>
  </si>
  <si>
    <t>天柱县</t>
  </si>
  <si>
    <t>Tianzhu County</t>
  </si>
  <si>
    <t>威宁彝族回族苗族自治县</t>
  </si>
  <si>
    <t>Weining Yi and Hui Autonomous County</t>
  </si>
  <si>
    <t>安顺市辖区</t>
  </si>
  <si>
    <t>Anshun Prefecture City</t>
  </si>
  <si>
    <t>安龙县</t>
  </si>
  <si>
    <t>Anlong County</t>
  </si>
  <si>
    <t>岑巩县</t>
  </si>
  <si>
    <t>Cengong County</t>
  </si>
  <si>
    <t>平塘县</t>
  </si>
  <si>
    <t>Pingtang County</t>
  </si>
  <si>
    <t>开阳县</t>
  </si>
  <si>
    <t>Kaiyang County</t>
  </si>
  <si>
    <t>德江县</t>
  </si>
  <si>
    <t>Dejiang County</t>
  </si>
  <si>
    <t>思南县</t>
  </si>
  <si>
    <t>Sinan County</t>
  </si>
  <si>
    <t>息烽县</t>
  </si>
  <si>
    <t>Xifeng County (Guizhou)</t>
  </si>
  <si>
    <t>惠水县</t>
  </si>
  <si>
    <t>Huishui County</t>
  </si>
  <si>
    <t>施秉县</t>
  </si>
  <si>
    <t>Shibing County</t>
  </si>
  <si>
    <t>普安县</t>
  </si>
  <si>
    <t>Puan County</t>
  </si>
  <si>
    <t>普定县</t>
  </si>
  <si>
    <t>Puding County</t>
  </si>
  <si>
    <t>晴隆县</t>
  </si>
  <si>
    <t>Qinglong County</t>
  </si>
  <si>
    <t>望谟县</t>
  </si>
  <si>
    <t>Wangmo County</t>
  </si>
  <si>
    <t>松桃苗族自治县</t>
  </si>
  <si>
    <t>Songtao Miao Autonomous County</t>
  </si>
  <si>
    <t>桐梓县</t>
  </si>
  <si>
    <t>Tongzi County</t>
  </si>
  <si>
    <t>榕江县</t>
  </si>
  <si>
    <t>Rongjiang County</t>
  </si>
  <si>
    <t>正安县</t>
  </si>
  <si>
    <t>Zhengan County</t>
  </si>
  <si>
    <t>毕节市辖区</t>
  </si>
  <si>
    <t>Bijie Prefecture City</t>
  </si>
  <si>
    <t>水城县</t>
  </si>
  <si>
    <t>Shuicheng County</t>
  </si>
  <si>
    <t>江口县</t>
  </si>
  <si>
    <t>Jiangkou County</t>
  </si>
  <si>
    <t>沿河土家族自治县</t>
  </si>
  <si>
    <t>Yanhe Tujia Autonomous County</t>
  </si>
  <si>
    <t>清镇市</t>
  </si>
  <si>
    <t>Qingzhen City</t>
  </si>
  <si>
    <t>湄潭县</t>
  </si>
  <si>
    <t>Meitan County</t>
  </si>
  <si>
    <t>独山县</t>
  </si>
  <si>
    <t>Dushan County</t>
  </si>
  <si>
    <t>玉屏侗族自治县</t>
  </si>
  <si>
    <t>Yuping Dong Autonomous County</t>
  </si>
  <si>
    <t>瓮安县</t>
  </si>
  <si>
    <t>Wengan County</t>
  </si>
  <si>
    <t>盘州市</t>
  </si>
  <si>
    <t>Panzhou City</t>
  </si>
  <si>
    <t>石阡县</t>
  </si>
  <si>
    <t>Shiqian County</t>
  </si>
  <si>
    <t>福泉市</t>
  </si>
  <si>
    <t>Fuquan City</t>
  </si>
  <si>
    <t>紫云苗族布依族自治县</t>
  </si>
  <si>
    <t>Ziyun Buyi and Miao Autonomous County</t>
  </si>
  <si>
    <t>纳雍县</t>
  </si>
  <si>
    <t>Nayong County</t>
  </si>
  <si>
    <t>织金县</t>
  </si>
  <si>
    <t>Zhijin County</t>
  </si>
  <si>
    <t>绥阳县</t>
  </si>
  <si>
    <t>Suiyang County</t>
  </si>
  <si>
    <t>罗甸县</t>
  </si>
  <si>
    <t>Luodian County</t>
  </si>
  <si>
    <t>荔波县</t>
  </si>
  <si>
    <t>Libo County</t>
  </si>
  <si>
    <t>贞丰县</t>
  </si>
  <si>
    <t>Zhenfeng County</t>
  </si>
  <si>
    <t>贵定县</t>
  </si>
  <si>
    <t>Guiding County</t>
  </si>
  <si>
    <t>贵阳市辖区</t>
  </si>
  <si>
    <t>Guiyang Prefecture City</t>
  </si>
  <si>
    <t>赤水市</t>
  </si>
  <si>
    <t>Chishui City</t>
  </si>
  <si>
    <t>赫章县</t>
  </si>
  <si>
    <t>Hezhang County</t>
  </si>
  <si>
    <t>道真仡佬族苗族自治县</t>
  </si>
  <si>
    <t>Daozhen Gelao and Miao Autonomous County</t>
  </si>
  <si>
    <t>遵义市辖区</t>
  </si>
  <si>
    <t>Zunyi Prefecture City</t>
  </si>
  <si>
    <t>都匀市</t>
  </si>
  <si>
    <t>Duyun City</t>
  </si>
  <si>
    <t>金沙县</t>
  </si>
  <si>
    <t>Jinsha County</t>
  </si>
  <si>
    <t>铜仁市辖区</t>
  </si>
  <si>
    <t>Tongren Prefecture City</t>
  </si>
  <si>
    <t>锦屏县</t>
  </si>
  <si>
    <t>Jinping County</t>
  </si>
  <si>
    <t>镇宁布依族苗族自治县</t>
  </si>
  <si>
    <t>Zhenning Buyi and Miao Autonomous County</t>
  </si>
  <si>
    <t>镇远县</t>
  </si>
  <si>
    <t>Zhenyuan County (Guizhou)</t>
  </si>
  <si>
    <t>长顺县</t>
  </si>
  <si>
    <t>Changshun County</t>
  </si>
  <si>
    <t>雷山县</t>
  </si>
  <si>
    <t>Leishan County</t>
  </si>
  <si>
    <t>麻江县</t>
  </si>
  <si>
    <t>Majiang County</t>
  </si>
  <si>
    <t>黄平县</t>
  </si>
  <si>
    <t>Huang County</t>
  </si>
  <si>
    <t>黎平县</t>
  </si>
  <si>
    <t>Liping County</t>
  </si>
  <si>
    <t>黔西县</t>
  </si>
  <si>
    <t>Qianxi County (Guizhou)</t>
  </si>
  <si>
    <t>龙里县</t>
  </si>
  <si>
    <t>Longli County</t>
  </si>
  <si>
    <t>辽宁</t>
    <phoneticPr fontId="0" type="noConversion"/>
  </si>
  <si>
    <t>东港市</t>
  </si>
  <si>
    <t>Donggang City</t>
  </si>
  <si>
    <t>丹东市辖区</t>
  </si>
  <si>
    <t>Dandong Prefecture City</t>
  </si>
  <si>
    <t>义县</t>
  </si>
  <si>
    <t>Yi County</t>
  </si>
  <si>
    <t>兴城市</t>
  </si>
  <si>
    <t>Xingcheng City</t>
  </si>
  <si>
    <t>凌海市</t>
  </si>
  <si>
    <t>Linghai City</t>
  </si>
  <si>
    <t>凌源市</t>
  </si>
  <si>
    <t>Lingyuan City</t>
  </si>
  <si>
    <t>凤城市</t>
  </si>
  <si>
    <t>Fengcheng City (Liaoning)</t>
  </si>
  <si>
    <t>北票市</t>
  </si>
  <si>
    <t>Beipiao City</t>
  </si>
  <si>
    <t>北镇市</t>
  </si>
  <si>
    <t>Beizhen City</t>
  </si>
  <si>
    <t>台安县</t>
  </si>
  <si>
    <t>Taian County</t>
  </si>
  <si>
    <t>喀喇沁左翼蒙古族自治县</t>
  </si>
  <si>
    <t>Harqin Left Wing Mongol Autonomous County</t>
  </si>
  <si>
    <t>大石桥市</t>
  </si>
  <si>
    <t>Dashiqiao City</t>
  </si>
  <si>
    <t>大连市辖区</t>
  </si>
  <si>
    <t>Dalian Prefecture City</t>
  </si>
  <si>
    <t>宽甸满族自治县</t>
  </si>
  <si>
    <t>Kuandian Manchu Autonomous County</t>
  </si>
  <si>
    <t>岫岩满族自治县</t>
  </si>
  <si>
    <t>Xiuyan Manchu Autonomous County</t>
  </si>
  <si>
    <t>庄河市</t>
  </si>
  <si>
    <t>Zhuanghe City</t>
  </si>
  <si>
    <t>康平县</t>
  </si>
  <si>
    <t>Kangping County</t>
  </si>
  <si>
    <t>建平县</t>
  </si>
  <si>
    <t>Jianping County</t>
  </si>
  <si>
    <t>建昌县</t>
  </si>
  <si>
    <t>Jianchang County</t>
  </si>
  <si>
    <t>开原市</t>
  </si>
  <si>
    <t>Kaiyuan City (Liaoning)</t>
  </si>
  <si>
    <t>彰武县</t>
  </si>
  <si>
    <t>Zhangwu County</t>
  </si>
  <si>
    <t>抚顺县</t>
  </si>
  <si>
    <t>Fushun County (Liaoning)</t>
  </si>
  <si>
    <t>抚顺市辖区</t>
  </si>
  <si>
    <t>Fushun Prefecture City</t>
  </si>
  <si>
    <t>新宾满族自治县</t>
  </si>
  <si>
    <t>Xinbin Manchu Autonomous County</t>
  </si>
  <si>
    <t>新民市</t>
  </si>
  <si>
    <t>Xinmin City</t>
  </si>
  <si>
    <t>昌图县</t>
  </si>
  <si>
    <t>Changtu County</t>
  </si>
  <si>
    <t>朝阳县</t>
  </si>
  <si>
    <t>Chaoyang County</t>
  </si>
  <si>
    <t>朝阳市辖区</t>
  </si>
  <si>
    <t>Chaoyang Prefecture City</t>
  </si>
  <si>
    <t>本溪市辖区</t>
  </si>
  <si>
    <t>Benxi Prefecture City</t>
  </si>
  <si>
    <t>本溪满族自治县</t>
  </si>
  <si>
    <t>Benxi Manchu Autonomous County</t>
  </si>
  <si>
    <t>桓仁满族自治县</t>
  </si>
  <si>
    <t>Huanren Manchu Autonomous County</t>
  </si>
  <si>
    <t>沈阳市辖区</t>
  </si>
  <si>
    <t>Shenyang Prefecture City</t>
  </si>
  <si>
    <t>法库县</t>
  </si>
  <si>
    <t>Faku County</t>
  </si>
  <si>
    <t>海城市</t>
  </si>
  <si>
    <t>Haicheng City</t>
  </si>
  <si>
    <t>清原满族自治县</t>
  </si>
  <si>
    <t>Qingyuan Manchu Autonomous County</t>
  </si>
  <si>
    <t>灯塔市</t>
  </si>
  <si>
    <t>Dengta City</t>
  </si>
  <si>
    <t>瓦房店市</t>
  </si>
  <si>
    <t>Wafangdian City</t>
  </si>
  <si>
    <t>盖州市</t>
  </si>
  <si>
    <t>Gaizhou City</t>
  </si>
  <si>
    <t>盘山县</t>
  </si>
  <si>
    <t>Panshan County</t>
  </si>
  <si>
    <t>盘锦市辖区</t>
  </si>
  <si>
    <t>Panjin Prefecture City</t>
  </si>
  <si>
    <t>绥中县</t>
  </si>
  <si>
    <t>Suizhong County</t>
  </si>
  <si>
    <t>营口市辖区</t>
  </si>
  <si>
    <t>Yingkou Prefecture City</t>
  </si>
  <si>
    <t>葫芦岛市辖区</t>
  </si>
  <si>
    <t>Huludao Prefecture City</t>
  </si>
  <si>
    <t>西丰县</t>
  </si>
  <si>
    <t>Xifeng County (Liaoning)</t>
  </si>
  <si>
    <t>调兵山市</t>
  </si>
  <si>
    <t>Diaobingshan City</t>
  </si>
  <si>
    <t>辽阳县</t>
  </si>
  <si>
    <t>Liaoyang County</t>
  </si>
  <si>
    <t>辽阳市辖区</t>
  </si>
  <si>
    <t>Liaoyang Prefecture City</t>
  </si>
  <si>
    <t>铁岭县</t>
  </si>
  <si>
    <t>Tieling County</t>
  </si>
  <si>
    <t>铁岭市辖区</t>
  </si>
  <si>
    <t>Tieling Prefecture City</t>
  </si>
  <si>
    <t>锦州市辖区</t>
  </si>
  <si>
    <t>Jinzhou Prefecture City</t>
  </si>
  <si>
    <t>长海县</t>
  </si>
  <si>
    <t>Changhai County</t>
  </si>
  <si>
    <t>阜新市辖区</t>
  </si>
  <si>
    <t>Fuxin Prefecture City</t>
  </si>
  <si>
    <t>阜新蒙古族自治县</t>
  </si>
  <si>
    <t>Fuxin Mongol Autonomous County</t>
  </si>
  <si>
    <t>鞍山市辖区</t>
  </si>
  <si>
    <t>Anshan Prefecture City</t>
  </si>
  <si>
    <t>黑山县</t>
  </si>
  <si>
    <t>Heishan County</t>
  </si>
  <si>
    <t>重庆</t>
  </si>
  <si>
    <t>丰都县</t>
  </si>
  <si>
    <t>Fengdu County</t>
  </si>
  <si>
    <t>云阳县</t>
  </si>
  <si>
    <t>Yunyang County</t>
  </si>
  <si>
    <t>垫江县</t>
  </si>
  <si>
    <t>Dianjiang County</t>
  </si>
  <si>
    <t>城口县</t>
  </si>
  <si>
    <t>Chengkou County</t>
  </si>
  <si>
    <t>奉节县</t>
  </si>
  <si>
    <t>Fengjie County</t>
  </si>
  <si>
    <t>巫山县</t>
  </si>
  <si>
    <t>Wushan County (Chongqing)</t>
  </si>
  <si>
    <t>巫溪县</t>
  </si>
  <si>
    <t>Wuxi County</t>
  </si>
  <si>
    <t>彭水苗族土家族自治县</t>
  </si>
  <si>
    <t>Pengshui Miao and Tujia Autonomous County</t>
  </si>
  <si>
    <t>忠县</t>
  </si>
  <si>
    <t>Zhong County</t>
  </si>
  <si>
    <t>石柱土家族自治县</t>
  </si>
  <si>
    <t>Shizhu Tujia Autonomous County</t>
  </si>
  <si>
    <t>秀山土家族苗族自治县</t>
  </si>
  <si>
    <t>Xiushui Tujia and Miao Autonomous County</t>
  </si>
  <si>
    <t>酉阳土家族苗族自治县</t>
  </si>
  <si>
    <t>Youyang Tujia and Miao Autonomous County</t>
  </si>
  <si>
    <t>重庆市辖区</t>
  </si>
  <si>
    <t>Chongqing Prefecture City</t>
  </si>
  <si>
    <t>陕西</t>
    <phoneticPr fontId="0" type="noConversion"/>
  </si>
  <si>
    <t>三原县</t>
  </si>
  <si>
    <t>Sanyuan County</t>
  </si>
  <si>
    <t>丹凤县</t>
  </si>
  <si>
    <t>Danfeng County</t>
  </si>
  <si>
    <t>乾县</t>
  </si>
  <si>
    <t>Qian County</t>
  </si>
  <si>
    <t>佛坪县</t>
  </si>
  <si>
    <t>Foping County</t>
  </si>
  <si>
    <t>佳县</t>
  </si>
  <si>
    <t>Jia County (Shaanxi)</t>
  </si>
  <si>
    <t>兴平市</t>
  </si>
  <si>
    <t>Xingping City</t>
  </si>
  <si>
    <t>凤县</t>
  </si>
  <si>
    <t>Feng County (Shaanxi)</t>
  </si>
  <si>
    <t>凤翔县</t>
  </si>
  <si>
    <t>Fengxiang County</t>
  </si>
  <si>
    <t>勉县</t>
  </si>
  <si>
    <t>Mian County</t>
  </si>
  <si>
    <t>千阳县</t>
  </si>
  <si>
    <t>Qianyang County</t>
  </si>
  <si>
    <t>华阴市</t>
  </si>
  <si>
    <t>Huayin County</t>
  </si>
  <si>
    <t>合阳县</t>
  </si>
  <si>
    <t>Heyang County</t>
  </si>
  <si>
    <t>吴堡县</t>
  </si>
  <si>
    <t>Wubao County</t>
  </si>
  <si>
    <t>吴起县</t>
  </si>
  <si>
    <t>Wuqi County</t>
  </si>
  <si>
    <t>周至县</t>
  </si>
  <si>
    <t>Zhouzhi County</t>
  </si>
  <si>
    <t>咸阳市辖区</t>
  </si>
  <si>
    <t>Xianyang Prefecture City</t>
  </si>
  <si>
    <t>商南县</t>
  </si>
  <si>
    <t>Shangnan County</t>
  </si>
  <si>
    <t>商洛市辖区</t>
  </si>
  <si>
    <t>Nanluo Prefecture County</t>
  </si>
  <si>
    <t>城固县</t>
  </si>
  <si>
    <t>Chenggu County</t>
  </si>
  <si>
    <t>大荔县</t>
  </si>
  <si>
    <t>Dali County</t>
  </si>
  <si>
    <t>太白县</t>
  </si>
  <si>
    <t>Taibai County</t>
  </si>
  <si>
    <t>子洲县</t>
  </si>
  <si>
    <t>Zizhou County</t>
  </si>
  <si>
    <t>子长县</t>
  </si>
  <si>
    <t>Zichang County</t>
  </si>
  <si>
    <t>宁强县</t>
  </si>
  <si>
    <t>Ningqiang County</t>
  </si>
  <si>
    <t>宁陕县</t>
  </si>
  <si>
    <t>Ningxia County</t>
  </si>
  <si>
    <t>安康市辖区</t>
  </si>
  <si>
    <t>Ankang Prefecture City</t>
  </si>
  <si>
    <t>定边县</t>
  </si>
  <si>
    <t>Dingbian County</t>
  </si>
  <si>
    <t>宜君县</t>
  </si>
  <si>
    <t>Yijun County</t>
  </si>
  <si>
    <t>宜川县</t>
  </si>
  <si>
    <t>Yichuan County (Shaanxi)</t>
  </si>
  <si>
    <t>宝鸡市辖区</t>
  </si>
  <si>
    <t>Baoji Prefecture City</t>
  </si>
  <si>
    <t>富县</t>
  </si>
  <si>
    <t>Fu County</t>
  </si>
  <si>
    <t>富平县</t>
  </si>
  <si>
    <t>Fuping County (Shaanxi)</t>
  </si>
  <si>
    <t>山阳县</t>
  </si>
  <si>
    <t>Shanyang County</t>
  </si>
  <si>
    <t>岐山县</t>
  </si>
  <si>
    <t>Qishan County</t>
  </si>
  <si>
    <t>岚皋县</t>
  </si>
  <si>
    <t>Langao County</t>
  </si>
  <si>
    <t>平利县</t>
  </si>
  <si>
    <t>Pingli County</t>
  </si>
  <si>
    <t>府谷县</t>
  </si>
  <si>
    <t>Fugu County</t>
  </si>
  <si>
    <t>延安市辖区</t>
  </si>
  <si>
    <t>Yan'an Prefecture City</t>
  </si>
  <si>
    <t>延川县</t>
  </si>
  <si>
    <t>Yanchuan County</t>
  </si>
  <si>
    <t>延长县</t>
  </si>
  <si>
    <t>Yanchang County</t>
  </si>
  <si>
    <t>彬县</t>
  </si>
  <si>
    <t>Bin County (Shaanxi)</t>
  </si>
  <si>
    <t>志丹县</t>
  </si>
  <si>
    <t>Zhidan County</t>
  </si>
  <si>
    <t>扶风县</t>
  </si>
  <si>
    <t>Fufeng County</t>
  </si>
  <si>
    <t>旬邑县</t>
  </si>
  <si>
    <t>Xunyi County</t>
  </si>
  <si>
    <t>旬阳县</t>
  </si>
  <si>
    <t>Xuanyang County</t>
  </si>
  <si>
    <t>柞水县</t>
  </si>
  <si>
    <t>Zuoshui County</t>
  </si>
  <si>
    <t>榆林市辖区</t>
  </si>
  <si>
    <t>Yulin Prefecture City (Shaanxi)</t>
  </si>
  <si>
    <t>武功县</t>
  </si>
  <si>
    <t>Wugong County</t>
  </si>
  <si>
    <t>永寿县</t>
  </si>
  <si>
    <t>Yongshou County</t>
  </si>
  <si>
    <t>汉中市辖区</t>
  </si>
  <si>
    <t>Hanzhong Prefecture City</t>
  </si>
  <si>
    <t>汉阴县</t>
  </si>
  <si>
    <t>Hanyin County</t>
  </si>
  <si>
    <t>泾阳县</t>
  </si>
  <si>
    <t>Jiangyang County</t>
  </si>
  <si>
    <t>洋县</t>
  </si>
  <si>
    <t>Yang County</t>
  </si>
  <si>
    <t>洛南县</t>
  </si>
  <si>
    <t>Luonan County</t>
  </si>
  <si>
    <t>洛川县</t>
  </si>
  <si>
    <t>Luochuan County</t>
  </si>
  <si>
    <t>淳化县</t>
  </si>
  <si>
    <t>Chunhua County</t>
  </si>
  <si>
    <t>清涧县</t>
  </si>
  <si>
    <t>Qingjiang County</t>
  </si>
  <si>
    <t>渭南市辖区</t>
  </si>
  <si>
    <t>Weinan Prefecture City</t>
  </si>
  <si>
    <t>潼关县</t>
  </si>
  <si>
    <t>Tongguan County</t>
  </si>
  <si>
    <t>澄城县</t>
  </si>
  <si>
    <t>Chengcheng County</t>
  </si>
  <si>
    <t>甘泉县</t>
  </si>
  <si>
    <t>Ganquan County</t>
  </si>
  <si>
    <t>留坝县</t>
  </si>
  <si>
    <t>Liuba County</t>
  </si>
  <si>
    <t>略阳县</t>
  </si>
  <si>
    <t>Lueyang County</t>
  </si>
  <si>
    <t>白水县</t>
  </si>
  <si>
    <t>Baishui County</t>
  </si>
  <si>
    <t>白河县</t>
  </si>
  <si>
    <t>Baihe County</t>
  </si>
  <si>
    <t>眉县</t>
  </si>
  <si>
    <t>Mei County</t>
  </si>
  <si>
    <t>石泉县</t>
  </si>
  <si>
    <t>Shiquan County</t>
  </si>
  <si>
    <t>礼泉县</t>
  </si>
  <si>
    <t>Liquan County</t>
  </si>
  <si>
    <t>神木市</t>
  </si>
  <si>
    <t>Shenmu City</t>
  </si>
  <si>
    <t>米脂县</t>
  </si>
  <si>
    <t>Mizhi County</t>
  </si>
  <si>
    <t>紫阳县</t>
  </si>
  <si>
    <t>Ziyang County</t>
  </si>
  <si>
    <t>绥德县</t>
  </si>
  <si>
    <t>Suide County</t>
  </si>
  <si>
    <t>蒲城县</t>
  </si>
  <si>
    <t>Pucheng County (Shaanxi)</t>
  </si>
  <si>
    <t>蓝田县</t>
  </si>
  <si>
    <t>Lantian County</t>
  </si>
  <si>
    <t>西乡县</t>
  </si>
  <si>
    <t>Xixiang County</t>
  </si>
  <si>
    <t>西安市辖区</t>
  </si>
  <si>
    <t>Xi'an Prefecture City</t>
  </si>
  <si>
    <t>铜川市辖区</t>
  </si>
  <si>
    <t>Tongchuan Prefecture City</t>
  </si>
  <si>
    <t>镇坪县</t>
  </si>
  <si>
    <t>Zhenping County (Shaanxi)</t>
  </si>
  <si>
    <t>镇安县</t>
  </si>
  <si>
    <t>Zhen'an County</t>
  </si>
  <si>
    <t>镇巴县</t>
  </si>
  <si>
    <t>Zhenba County</t>
  </si>
  <si>
    <t>长武县</t>
  </si>
  <si>
    <t>Changwu County</t>
  </si>
  <si>
    <t>陇县</t>
  </si>
  <si>
    <t>Long County (Shaanxi)</t>
  </si>
  <si>
    <t>靖边县</t>
  </si>
  <si>
    <t>Jingbian County</t>
  </si>
  <si>
    <t>韩城市</t>
  </si>
  <si>
    <t>Hancheng County</t>
  </si>
  <si>
    <t>麟游县</t>
  </si>
  <si>
    <t>Linyou County</t>
  </si>
  <si>
    <t>黄陵县</t>
  </si>
  <si>
    <t>Huangling County</t>
  </si>
  <si>
    <t>黄龙县</t>
  </si>
  <si>
    <t>Huanglong County</t>
  </si>
  <si>
    <t>青海</t>
  </si>
  <si>
    <t>久治县</t>
  </si>
  <si>
    <t>Jiuzhi County</t>
  </si>
  <si>
    <t>乌兰县</t>
  </si>
  <si>
    <t>Wulan County</t>
  </si>
  <si>
    <t>互助土族自治县</t>
  </si>
  <si>
    <t>Huzhu and Tu Autonomous County</t>
  </si>
  <si>
    <t>共和县</t>
  </si>
  <si>
    <t>Gonghe County</t>
  </si>
  <si>
    <t>兴海县</t>
  </si>
  <si>
    <t>Xinghai County</t>
  </si>
  <si>
    <t>刚察县</t>
  </si>
  <si>
    <t>Gangcha County</t>
  </si>
  <si>
    <t>化隆回族自治县</t>
  </si>
  <si>
    <t>Hualong Hui Autonomous County</t>
  </si>
  <si>
    <t>同仁县</t>
  </si>
  <si>
    <t>Tongren County</t>
  </si>
  <si>
    <t>同德县</t>
  </si>
  <si>
    <t>Tongde County</t>
  </si>
  <si>
    <t>囊谦县</t>
  </si>
  <si>
    <t>Nangqen County</t>
  </si>
  <si>
    <t>大通回族土族自治县</t>
  </si>
  <si>
    <t>Datong Hui and Tu Autonomous County</t>
  </si>
  <si>
    <t>天峻县</t>
  </si>
  <si>
    <t>Tianjun County</t>
  </si>
  <si>
    <t>尖扎县</t>
  </si>
  <si>
    <t>Jainca County</t>
  </si>
  <si>
    <t>循化撒拉族自治县</t>
  </si>
  <si>
    <t>Xunhua Salar Autonomous County</t>
  </si>
  <si>
    <t>德令哈市</t>
  </si>
  <si>
    <t>Delingha City</t>
  </si>
  <si>
    <t>曲麻莱县</t>
  </si>
  <si>
    <t>Qumarleb County</t>
  </si>
  <si>
    <t>杂多县</t>
  </si>
  <si>
    <t>Zadoi County</t>
  </si>
  <si>
    <t>格尔木市</t>
  </si>
  <si>
    <t>Golmud City</t>
  </si>
  <si>
    <t>民和回族土族自治县</t>
  </si>
  <si>
    <t>Minhe Hui and Tu Autonomous County</t>
  </si>
  <si>
    <t>河南蒙古族自治县</t>
  </si>
  <si>
    <t>Henan Mongol Autonomous County</t>
  </si>
  <si>
    <t>治多县</t>
  </si>
  <si>
    <t>Zhidoi County</t>
  </si>
  <si>
    <t>泽库县</t>
  </si>
  <si>
    <t>Zeku County</t>
  </si>
  <si>
    <t>海东市辖区</t>
  </si>
  <si>
    <t>Haidong Prefecture City</t>
  </si>
  <si>
    <t>海晏县</t>
  </si>
  <si>
    <t>Hanyan County</t>
  </si>
  <si>
    <t>海西州市辖区</t>
  </si>
  <si>
    <t>Haixi Prefecture City</t>
  </si>
  <si>
    <t>湟中县</t>
  </si>
  <si>
    <t>Huangzhong County</t>
  </si>
  <si>
    <t>湟源县</t>
  </si>
  <si>
    <t>Huangyuan County</t>
  </si>
  <si>
    <t>玉树市</t>
  </si>
  <si>
    <t>Yushu City (Qinghai)</t>
  </si>
  <si>
    <t>玛多县</t>
  </si>
  <si>
    <t>Maduo County</t>
  </si>
  <si>
    <t>玛沁县</t>
  </si>
  <si>
    <t>Machen County</t>
  </si>
  <si>
    <t>班玛县</t>
  </si>
  <si>
    <t>Banma County</t>
  </si>
  <si>
    <t>甘德县</t>
  </si>
  <si>
    <t>Gande County</t>
  </si>
  <si>
    <t>祁连县</t>
  </si>
  <si>
    <t>Qilian County</t>
  </si>
  <si>
    <t>称多县</t>
  </si>
  <si>
    <t>Chindu County</t>
  </si>
  <si>
    <t>西宁市辖区</t>
  </si>
  <si>
    <t>Xining Prefecture City</t>
  </si>
  <si>
    <t>贵南县</t>
  </si>
  <si>
    <t>Guinan County</t>
  </si>
  <si>
    <t>贵德县</t>
  </si>
  <si>
    <t>Guide County</t>
  </si>
  <si>
    <t>达日县</t>
  </si>
  <si>
    <t>Dari County</t>
  </si>
  <si>
    <t>都兰县</t>
  </si>
  <si>
    <t>Dulan County</t>
  </si>
  <si>
    <t>门源回族自治县</t>
  </si>
  <si>
    <t>Menyuan Hui Autonomous County</t>
  </si>
  <si>
    <t>黑龙江</t>
  </si>
  <si>
    <t>七台河市辖区</t>
    <phoneticPr fontId="0" type="noConversion"/>
  </si>
  <si>
    <t>Qitaihe Prefecture City</t>
  </si>
  <si>
    <t>东宁市</t>
    <phoneticPr fontId="0" type="noConversion"/>
  </si>
  <si>
    <t>Dongning City</t>
  </si>
  <si>
    <t>五大连池市</t>
    <phoneticPr fontId="0" type="noConversion"/>
  </si>
  <si>
    <t>Wudalianchi</t>
  </si>
  <si>
    <t>五常市</t>
    <phoneticPr fontId="0" type="noConversion"/>
  </si>
  <si>
    <t>Wuchang City</t>
  </si>
  <si>
    <t>伊春市辖区</t>
    <phoneticPr fontId="0" type="noConversion"/>
  </si>
  <si>
    <t>Yichun Prefecture City (Heilongjiang)</t>
  </si>
  <si>
    <t>佳木斯市辖区</t>
    <phoneticPr fontId="0" type="noConversion"/>
  </si>
  <si>
    <t>Jiamusi Prefecture City</t>
  </si>
  <si>
    <t>依兰县</t>
    <phoneticPr fontId="0" type="noConversion"/>
  </si>
  <si>
    <t>Yilan County</t>
  </si>
  <si>
    <t>依安县</t>
    <phoneticPr fontId="0" type="noConversion"/>
  </si>
  <si>
    <t>Yian County</t>
  </si>
  <si>
    <t>克东县</t>
    <phoneticPr fontId="0" type="noConversion"/>
  </si>
  <si>
    <t>Kedong County</t>
  </si>
  <si>
    <t>克山县</t>
    <phoneticPr fontId="0" type="noConversion"/>
  </si>
  <si>
    <t>Keshan County</t>
  </si>
  <si>
    <t>兰西县</t>
    <phoneticPr fontId="0" type="noConversion"/>
  </si>
  <si>
    <t>Lanxi County</t>
  </si>
  <si>
    <t>勃利县</t>
    <phoneticPr fontId="0" type="noConversion"/>
  </si>
  <si>
    <t>Boli County</t>
  </si>
  <si>
    <t>北安市</t>
    <phoneticPr fontId="0" type="noConversion"/>
  </si>
  <si>
    <t>BeiAn City</t>
  </si>
  <si>
    <t>友谊县</t>
    <phoneticPr fontId="0" type="noConversion"/>
  </si>
  <si>
    <t>Youyi County</t>
  </si>
  <si>
    <t>双鸭山市辖区</t>
    <phoneticPr fontId="0" type="noConversion"/>
  </si>
  <si>
    <t>Shuangyashan Prefecture City</t>
  </si>
  <si>
    <t>同江市</t>
    <phoneticPr fontId="0" type="noConversion"/>
  </si>
  <si>
    <t>Tongjiang City</t>
  </si>
  <si>
    <t>呼玛县</t>
    <phoneticPr fontId="0" type="noConversion"/>
  </si>
  <si>
    <t>Huma County</t>
  </si>
  <si>
    <t>哈尔滨市辖区</t>
    <phoneticPr fontId="0" type="noConversion"/>
  </si>
  <si>
    <t>Harbin Prefecture City</t>
  </si>
  <si>
    <t>嘉荫县</t>
    <phoneticPr fontId="0" type="noConversion"/>
  </si>
  <si>
    <t>Jiayin County</t>
  </si>
  <si>
    <t>塔河县</t>
    <phoneticPr fontId="0" type="noConversion"/>
  </si>
  <si>
    <t>Tahe County</t>
  </si>
  <si>
    <t>大兴安岭地区市辖区</t>
    <phoneticPr fontId="0" type="noConversion"/>
  </si>
  <si>
    <t>Daxing'anling Prefecture City</t>
  </si>
  <si>
    <t>大庆市辖区</t>
    <phoneticPr fontId="0" type="noConversion"/>
  </si>
  <si>
    <t>Daqing Prefecture City</t>
  </si>
  <si>
    <t>嫩江县</t>
    <phoneticPr fontId="0" type="noConversion"/>
  </si>
  <si>
    <t>Nenhe County</t>
  </si>
  <si>
    <t>孙吴县</t>
    <phoneticPr fontId="0" type="noConversion"/>
  </si>
  <si>
    <t>Sunwu County</t>
  </si>
  <si>
    <t>宁安市</t>
    <phoneticPr fontId="0" type="noConversion"/>
  </si>
  <si>
    <t>NingAn City</t>
  </si>
  <si>
    <t>安达市</t>
    <phoneticPr fontId="0" type="noConversion"/>
  </si>
  <si>
    <t>Anda City</t>
  </si>
  <si>
    <t>宝清县</t>
    <phoneticPr fontId="0" type="noConversion"/>
  </si>
  <si>
    <t>Baoqing County</t>
  </si>
  <si>
    <t>宾县</t>
    <phoneticPr fontId="0" type="noConversion"/>
  </si>
  <si>
    <t>Bin County (Heilongjiang)</t>
  </si>
  <si>
    <t>密山市</t>
    <phoneticPr fontId="0" type="noConversion"/>
  </si>
  <si>
    <t>Mishan City</t>
  </si>
  <si>
    <t>富裕县</t>
    <phoneticPr fontId="0" type="noConversion"/>
  </si>
  <si>
    <t>Fuyu County</t>
  </si>
  <si>
    <t>富锦市</t>
    <phoneticPr fontId="0" type="noConversion"/>
  </si>
  <si>
    <t>Fujin City</t>
  </si>
  <si>
    <t>尚志市</t>
    <phoneticPr fontId="0" type="noConversion"/>
  </si>
  <si>
    <t>Shangzhi City</t>
  </si>
  <si>
    <t>巴彦县</t>
    <phoneticPr fontId="0" type="noConversion"/>
  </si>
  <si>
    <t>Bayan County</t>
  </si>
  <si>
    <t>庆安县</t>
    <phoneticPr fontId="0" type="noConversion"/>
  </si>
  <si>
    <t>Qing'an County</t>
  </si>
  <si>
    <t>延寿县</t>
    <phoneticPr fontId="0" type="noConversion"/>
  </si>
  <si>
    <t>Yanshou County</t>
  </si>
  <si>
    <t>抚远市</t>
    <phoneticPr fontId="0" type="noConversion"/>
  </si>
  <si>
    <t>Fuyuan City</t>
  </si>
  <si>
    <t>拜泉县</t>
    <phoneticPr fontId="0" type="noConversion"/>
  </si>
  <si>
    <t>Baiquan County</t>
  </si>
  <si>
    <t>方正县</t>
    <phoneticPr fontId="0" type="noConversion"/>
  </si>
  <si>
    <t>Fangzheng County</t>
  </si>
  <si>
    <t>明水县</t>
    <phoneticPr fontId="0" type="noConversion"/>
  </si>
  <si>
    <t>Mingshui County</t>
  </si>
  <si>
    <t>望奎县</t>
    <phoneticPr fontId="0" type="noConversion"/>
  </si>
  <si>
    <t>Wangkui Country</t>
  </si>
  <si>
    <t>木兰县</t>
    <phoneticPr fontId="0" type="noConversion"/>
  </si>
  <si>
    <t>Mulan County</t>
  </si>
  <si>
    <t>杜尔伯特蒙古族自治县</t>
    <phoneticPr fontId="0" type="noConversion"/>
  </si>
  <si>
    <t>Duerbote Mongol Autonomous County</t>
  </si>
  <si>
    <t>林口县</t>
    <phoneticPr fontId="0" type="noConversion"/>
  </si>
  <si>
    <t>Linkou County</t>
  </si>
  <si>
    <t>林甸县</t>
    <phoneticPr fontId="0" type="noConversion"/>
  </si>
  <si>
    <t>Lindian County</t>
  </si>
  <si>
    <t>桦南县</t>
    <phoneticPr fontId="0" type="noConversion"/>
  </si>
  <si>
    <t>Huanan County</t>
  </si>
  <si>
    <t>桦川县</t>
    <phoneticPr fontId="0" type="noConversion"/>
  </si>
  <si>
    <t>Huachuan County</t>
  </si>
  <si>
    <t>汤原县</t>
    <phoneticPr fontId="0" type="noConversion"/>
  </si>
  <si>
    <t>Tangyuan County</t>
  </si>
  <si>
    <t>泰来县</t>
    <phoneticPr fontId="0" type="noConversion"/>
  </si>
  <si>
    <t>Tailai County</t>
  </si>
  <si>
    <t>海伦市</t>
    <phoneticPr fontId="0" type="noConversion"/>
  </si>
  <si>
    <t>Hailun City</t>
  </si>
  <si>
    <t>海林市</t>
    <phoneticPr fontId="0" type="noConversion"/>
  </si>
  <si>
    <t>Hailin City</t>
  </si>
  <si>
    <t>漠河县</t>
    <phoneticPr fontId="0" type="noConversion"/>
  </si>
  <si>
    <t>Mohe County</t>
  </si>
  <si>
    <t>牡丹江市辖区</t>
    <phoneticPr fontId="0" type="noConversion"/>
  </si>
  <si>
    <t>Mudanjiang Prefecture City</t>
  </si>
  <si>
    <t>甘南县</t>
    <phoneticPr fontId="0" type="noConversion"/>
  </si>
  <si>
    <t>Gannan County</t>
  </si>
  <si>
    <t>穆棱市</t>
    <phoneticPr fontId="0" type="noConversion"/>
  </si>
  <si>
    <t>Muling City</t>
  </si>
  <si>
    <t>绥化市辖区</t>
    <phoneticPr fontId="0" type="noConversion"/>
  </si>
  <si>
    <t>Suihua Prefecture City</t>
  </si>
  <si>
    <t>绥棱县</t>
    <phoneticPr fontId="0" type="noConversion"/>
  </si>
  <si>
    <t>Lengxian Country</t>
  </si>
  <si>
    <t>绥滨县</t>
    <phoneticPr fontId="0" type="noConversion"/>
  </si>
  <si>
    <t>Suibin County</t>
  </si>
  <si>
    <t>绥芬河市</t>
    <phoneticPr fontId="0" type="noConversion"/>
  </si>
  <si>
    <t>Suifenhe City</t>
  </si>
  <si>
    <t>肇东市</t>
    <phoneticPr fontId="0" type="noConversion"/>
  </si>
  <si>
    <t>Zhaodong City</t>
  </si>
  <si>
    <t>肇州县</t>
    <phoneticPr fontId="0" type="noConversion"/>
  </si>
  <si>
    <t>Zhaozhou County</t>
  </si>
  <si>
    <t>肇源县</t>
    <phoneticPr fontId="0" type="noConversion"/>
  </si>
  <si>
    <t>Zhaoyuan County</t>
  </si>
  <si>
    <t>萝北县</t>
    <phoneticPr fontId="0" type="noConversion"/>
  </si>
  <si>
    <t>Luobei County</t>
  </si>
  <si>
    <t>虎林市</t>
    <phoneticPr fontId="0" type="noConversion"/>
  </si>
  <si>
    <t>Hulin City</t>
  </si>
  <si>
    <t>讷河市</t>
    <phoneticPr fontId="0" type="noConversion"/>
  </si>
  <si>
    <t>Nehe City</t>
  </si>
  <si>
    <t>逊克县</t>
    <phoneticPr fontId="0" type="noConversion"/>
  </si>
  <si>
    <t>Xunke County</t>
  </si>
  <si>
    <t>通河县</t>
    <phoneticPr fontId="0" type="noConversion"/>
  </si>
  <si>
    <t>Tonghe County</t>
  </si>
  <si>
    <t>铁力市</t>
    <phoneticPr fontId="0" type="noConversion"/>
  </si>
  <si>
    <t>Tieli City</t>
  </si>
  <si>
    <t>集贤县</t>
    <phoneticPr fontId="0" type="noConversion"/>
  </si>
  <si>
    <t>Jixian County</t>
  </si>
  <si>
    <t>青冈县</t>
    <phoneticPr fontId="0" type="noConversion"/>
  </si>
  <si>
    <t>Qinggang County</t>
  </si>
  <si>
    <t>饶河县</t>
    <phoneticPr fontId="0" type="noConversion"/>
  </si>
  <si>
    <t>Raohe County</t>
  </si>
  <si>
    <t>鸡东县</t>
    <phoneticPr fontId="0" type="noConversion"/>
  </si>
  <si>
    <t>Jidong County</t>
  </si>
  <si>
    <t>鸡西市辖区</t>
    <phoneticPr fontId="0" type="noConversion"/>
  </si>
  <si>
    <t>Jixi Prefecture City</t>
  </si>
  <si>
    <t>鹤岗市辖区</t>
    <phoneticPr fontId="0" type="noConversion"/>
  </si>
  <si>
    <t>Hegang Prefecture City</t>
  </si>
  <si>
    <t>黑河市辖区</t>
    <phoneticPr fontId="0" type="noConversion"/>
  </si>
  <si>
    <t>Heihe Prefecture City</t>
  </si>
  <si>
    <t>齐齐哈尔市辖区</t>
    <phoneticPr fontId="0" type="noConversion"/>
  </si>
  <si>
    <t>Qiqihar Prefecture City</t>
  </si>
  <si>
    <t>龙江县</t>
    <phoneticPr fontId="0" type="noConversion"/>
  </si>
  <si>
    <t>Longjiang County</t>
  </si>
  <si>
    <t>普通高等学校</t>
  </si>
  <si>
    <t>中等职业教育</t>
  </si>
  <si>
    <t>小学</t>
  </si>
  <si>
    <t>幼儿园(所)</t>
  </si>
  <si>
    <t>普通高中</t>
  </si>
  <si>
    <t>初中阶段教育</t>
  </si>
  <si>
    <t>无数据</t>
  </si>
  <si>
    <t>海南省不统计学校数，只有学生数</t>
  </si>
  <si>
    <t>高中阶段教育（中等职业教育+普通高中）</t>
  </si>
  <si>
    <t>临沧市辖区</t>
  </si>
  <si>
    <t>常住人口</t>
  </si>
  <si>
    <t>丽江市辖区</t>
  </si>
  <si>
    <t>市辖区常住人口（中心市区人口）</t>
  </si>
  <si>
    <t>宜宾县已撤销</t>
  </si>
  <si>
    <t>淄博市辖区</t>
  </si>
  <si>
    <t>聊城市辖区</t>
  </si>
  <si>
    <t>莱芜市于2019年被撤销</t>
  </si>
  <si>
    <t>2020年与长岛县合并</t>
  </si>
  <si>
    <t>2020年与蓬莱市合并，已统计</t>
  </si>
  <si>
    <t>改名为云州区</t>
  </si>
  <si>
    <t>2018年改为长治市上党区</t>
  </si>
  <si>
    <t>被撤销</t>
  </si>
  <si>
    <t>改为龙南市</t>
  </si>
  <si>
    <t>南京市只有区没有县</t>
  </si>
  <si>
    <t>改名为海安市</t>
  </si>
  <si>
    <t>改为海门区</t>
  </si>
  <si>
    <t>改为京山市</t>
  </si>
  <si>
    <t>武汉只有区没有县</t>
  </si>
  <si>
    <t>改为监利市</t>
  </si>
  <si>
    <t>鄂州市只有区没有县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</si>
</sst>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6"/>
      <color rgb="FF333333"/>
      <name val="微软雅黑"/>
      <family val="2"/>
      <charset val="134"/>
    </font>
    <font>
      <sz val="16"/>
      <color rgb="FF444444"/>
      <name val="Microsoft YaHei"/>
      <family val="2"/>
      <charset val="134"/>
    </font>
    <font>
      <sz val="11"/>
      <color rgb="FF444444"/>
      <name val="Microsoft YaHei"/>
      <family val="2"/>
      <charset val="134"/>
    </font>
    <font>
      <b/>
      <sz val="16"/>
      <color rgb="FF444444"/>
      <name val="Microsoft YaHei"/>
      <family val="2"/>
      <charset val="134"/>
    </font>
    <font>
      <sz val="15"/>
      <color rgb="FF444444"/>
      <name val="Microsoft YaHei"/>
      <family val="2"/>
      <charset val="134"/>
    </font>
    <font>
      <sz val="15"/>
      <color rgb="FF333333"/>
      <name val="Microsoft YaHei"/>
      <family val="2"/>
      <charset val="134"/>
    </font>
    <font>
      <sz val="21"/>
      <color rgb="FF242424"/>
      <name val="仿宋"/>
      <charset val="134"/>
    </font>
    <font>
      <sz val="11"/>
      <color theme="1"/>
      <name val="Courier New"/>
      <family val="1"/>
    </font>
    <font>
      <sz val="11"/>
      <color rgb="FF1A1A1A"/>
      <name val="微软雅黑"/>
      <family val="2"/>
      <charset val="134"/>
    </font>
    <font>
      <sz val="11"/>
      <color rgb="FF000000"/>
      <name val="宋体"/>
      <charset val="134"/>
    </font>
    <font>
      <b/>
      <sz val="11"/>
      <color rgb="FF444444"/>
      <name val="Microsoft YaHei"/>
      <family val="2"/>
      <charset val="134"/>
    </font>
    <font>
      <sz val="11"/>
      <color rgb="FF333333"/>
      <name val="微软雅黑"/>
      <family val="2"/>
      <charset val="134"/>
    </font>
    <font>
      <sz val="11"/>
      <color theme="1"/>
      <name val="Times New Roman"/>
      <family val="1"/>
    </font>
    <font>
      <sz val="11"/>
      <color rgb="FF333333"/>
      <name val="Microsoft YaHei"/>
      <family val="2"/>
      <charset val="134"/>
    </font>
    <font>
      <sz val="11"/>
      <color rgb="FF242424"/>
      <name val="仿宋"/>
      <charset val="134"/>
    </font>
    <font>
      <sz val="11"/>
      <color rgb="FF444444"/>
      <name val="宋体"/>
      <charset val="134"/>
    </font>
    <font>
      <sz val="11"/>
      <color rgb="FF484848"/>
      <name val="仿宋_GB2312"/>
    </font>
    <font>
      <sz val="11"/>
      <color rgb="FF000000"/>
      <name val="仿宋_GB231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1" fillId="4" borderId="0" xfId="0" applyFont="1" applyFill="1" applyAlignment="1" applyProtection="1">
      <alignment wrapText="1"/>
      <protection locked="0"/>
    </xf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1" fillId="0" borderId="0" xfId="0" applyNumberFormat="1" applyFont="1" applyAlignment="1">
      <alignment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92"/>
  <sheetViews>
    <sheetView tabSelected="1" topLeftCell="A1101" workbookViewId="0">
      <selection activeCell="F1108" sqref="F1108"/>
    </sheetView>
  </sheetViews>
  <sheetFormatPr baseColWidth="10" defaultColWidth="8.83203125" defaultRowHeight="15"/>
  <cols>
    <col min="1" max="1" width="7.5" customWidth="1"/>
    <col min="4" max="4" width="19.6640625" style="10" customWidth="1"/>
    <col min="5" max="5" width="19.6640625" customWidth="1"/>
    <col min="6" max="6" width="12.83203125" style="10" customWidth="1"/>
    <col min="7" max="7" width="18.83203125" style="10" customWidth="1"/>
    <col min="8" max="8" width="8.83203125" style="10"/>
    <col min="9" max="9" width="11.1640625" customWidth="1"/>
    <col min="12" max="12" width="9.33203125" customWidth="1"/>
    <col min="14" max="14" width="11.5" customWidth="1"/>
    <col min="15" max="15" width="12.1640625" customWidth="1"/>
  </cols>
  <sheetData>
    <row r="1" spans="1:15" ht="64">
      <c r="A1" t="s">
        <v>3</v>
      </c>
      <c r="B1" t="s">
        <v>4</v>
      </c>
      <c r="C1" t="s">
        <v>5</v>
      </c>
      <c r="D1" s="7" t="s">
        <v>4426</v>
      </c>
      <c r="E1" s="7" t="s">
        <v>4428</v>
      </c>
      <c r="F1" s="7" t="s">
        <v>0</v>
      </c>
      <c r="G1" s="7" t="s">
        <v>1</v>
      </c>
      <c r="H1" s="7" t="s">
        <v>2</v>
      </c>
      <c r="I1" s="1" t="s">
        <v>4419</v>
      </c>
      <c r="J1" s="1" t="s">
        <v>4418</v>
      </c>
      <c r="K1" s="1" t="s">
        <v>4421</v>
      </c>
      <c r="L1" s="1" t="s">
        <v>4417</v>
      </c>
      <c r="M1" s="1" t="s">
        <v>4420</v>
      </c>
      <c r="N1" s="1" t="s">
        <v>4424</v>
      </c>
      <c r="O1" s="1" t="s">
        <v>4416</v>
      </c>
    </row>
    <row r="2" spans="1:15" ht="48">
      <c r="A2" s="2" t="s">
        <v>6</v>
      </c>
      <c r="B2" s="3" t="s">
        <v>7</v>
      </c>
      <c r="C2" s="3" t="s">
        <v>8</v>
      </c>
      <c r="D2" s="11">
        <v>24870895</v>
      </c>
      <c r="E2" s="3"/>
      <c r="F2" s="11">
        <v>9.8000000000000007</v>
      </c>
      <c r="G2" s="10">
        <f>100-F2-H2</f>
        <v>73.900000000000006</v>
      </c>
      <c r="H2" s="10">
        <v>16.3</v>
      </c>
    </row>
    <row r="3" spans="1:15" ht="32">
      <c r="A3" s="2" t="s">
        <v>9</v>
      </c>
      <c r="B3" s="3" t="s">
        <v>10</v>
      </c>
      <c r="C3" s="3" t="s">
        <v>11</v>
      </c>
      <c r="D3" s="18">
        <v>468172</v>
      </c>
      <c r="E3" s="3"/>
      <c r="F3" s="10">
        <v>27.5</v>
      </c>
      <c r="G3" s="10">
        <f t="shared" ref="G3:G5" si="0">100-F3-H3</f>
        <v>63.5</v>
      </c>
      <c r="H3" s="10">
        <v>9</v>
      </c>
    </row>
    <row r="4" spans="1:15" ht="17">
      <c r="A4" s="2"/>
      <c r="B4" s="3" t="s">
        <v>12</v>
      </c>
      <c r="C4" s="3" t="s">
        <v>13</v>
      </c>
      <c r="D4" s="11">
        <v>419314</v>
      </c>
      <c r="E4" s="3"/>
      <c r="F4" s="10">
        <v>16.79</v>
      </c>
      <c r="G4" s="10">
        <f t="shared" si="0"/>
        <v>70.420000000000016</v>
      </c>
      <c r="H4" s="10">
        <v>12.79</v>
      </c>
    </row>
    <row r="5" spans="1:15" ht="48">
      <c r="A5" s="2"/>
      <c r="B5" s="3" t="s">
        <v>4425</v>
      </c>
      <c r="C5" s="3" t="s">
        <v>14</v>
      </c>
      <c r="D5" s="11">
        <v>2257991</v>
      </c>
      <c r="E5" s="3"/>
      <c r="F5" s="10">
        <v>20.25</v>
      </c>
      <c r="G5" s="10">
        <f t="shared" si="0"/>
        <v>69.260000000000005</v>
      </c>
      <c r="H5" s="10">
        <v>10.49</v>
      </c>
    </row>
    <row r="6" spans="1:15" ht="48">
      <c r="A6" s="2"/>
      <c r="B6" s="3" t="s">
        <v>4427</v>
      </c>
      <c r="C6" s="3" t="s">
        <v>15</v>
      </c>
      <c r="D6" s="11">
        <v>1253878</v>
      </c>
      <c r="E6" s="3">
        <v>288787</v>
      </c>
      <c r="F6" s="10">
        <v>17.03</v>
      </c>
      <c r="G6" s="10">
        <f t="shared" ref="G6:G67" si="1">100-F6-H6</f>
        <v>72.37</v>
      </c>
      <c r="H6" s="10">
        <v>10.6</v>
      </c>
    </row>
    <row r="7" spans="1:15" ht="32">
      <c r="A7" s="2"/>
      <c r="B7" s="3" t="s">
        <v>16</v>
      </c>
      <c r="C7" s="3" t="s">
        <v>17</v>
      </c>
      <c r="D7" s="19">
        <v>389180</v>
      </c>
      <c r="E7" s="3"/>
      <c r="F7" s="10">
        <v>19.850000000000001</v>
      </c>
      <c r="G7" s="10">
        <f t="shared" si="1"/>
        <v>68.45</v>
      </c>
      <c r="H7" s="10">
        <v>11.7</v>
      </c>
    </row>
    <row r="8" spans="1:15" ht="32">
      <c r="A8" s="2"/>
      <c r="B8" s="3" t="s">
        <v>18</v>
      </c>
      <c r="C8" s="3" t="s">
        <v>19</v>
      </c>
      <c r="D8" s="11">
        <v>182977</v>
      </c>
      <c r="E8" s="3"/>
    </row>
    <row r="9" spans="1:15" ht="32">
      <c r="A9" s="2"/>
      <c r="B9" s="3" t="s">
        <v>20</v>
      </c>
      <c r="C9" s="3" t="s">
        <v>21</v>
      </c>
      <c r="D9" s="11">
        <v>794279</v>
      </c>
      <c r="E9" s="3"/>
      <c r="F9" s="10">
        <v>23.09</v>
      </c>
      <c r="G9" s="10">
        <f t="shared" si="1"/>
        <v>64.539999999999992</v>
      </c>
      <c r="H9" s="10">
        <v>12.37</v>
      </c>
    </row>
    <row r="10" spans="1:15" ht="48">
      <c r="A10" s="2"/>
      <c r="B10" s="3" t="s">
        <v>22</v>
      </c>
      <c r="C10" s="3" t="s">
        <v>23</v>
      </c>
      <c r="D10" s="11">
        <v>2431211</v>
      </c>
      <c r="E10" s="3"/>
      <c r="F10" s="10">
        <v>18.46</v>
      </c>
      <c r="G10" s="10">
        <f t="shared" si="1"/>
        <v>68.949999999999989</v>
      </c>
      <c r="H10" s="10">
        <v>12.59</v>
      </c>
    </row>
    <row r="11" spans="1:15" ht="96">
      <c r="A11" s="2"/>
      <c r="B11" s="3" t="s">
        <v>24</v>
      </c>
      <c r="C11" s="3" t="s">
        <v>25</v>
      </c>
      <c r="D11" s="11">
        <v>195647</v>
      </c>
      <c r="E11" s="3"/>
      <c r="F11" s="11">
        <v>16.010000000000002</v>
      </c>
      <c r="G11" s="10">
        <f t="shared" si="1"/>
        <v>71.19</v>
      </c>
      <c r="H11" s="11">
        <v>12.8</v>
      </c>
    </row>
    <row r="12" spans="1:15" ht="32">
      <c r="A12" s="2"/>
      <c r="B12" s="3" t="s">
        <v>26</v>
      </c>
      <c r="C12" s="3" t="s">
        <v>27</v>
      </c>
      <c r="D12" s="11">
        <v>201510</v>
      </c>
      <c r="E12" s="3"/>
    </row>
    <row r="13" spans="1:15" ht="48">
      <c r="A13" s="2"/>
      <c r="B13" s="3" t="s">
        <v>28</v>
      </c>
      <c r="C13" s="3" t="s">
        <v>29</v>
      </c>
      <c r="D13" s="11">
        <v>359155</v>
      </c>
      <c r="E13" s="3"/>
      <c r="F13" s="10">
        <v>27.14</v>
      </c>
      <c r="G13" s="10">
        <f t="shared" si="1"/>
        <v>63.15</v>
      </c>
      <c r="H13" s="10">
        <v>9.7100000000000009</v>
      </c>
    </row>
    <row r="14" spans="1:15" ht="96">
      <c r="A14" s="2"/>
      <c r="B14" s="3" t="s">
        <v>30</v>
      </c>
      <c r="C14" s="3" t="s">
        <v>31</v>
      </c>
      <c r="D14" s="11">
        <v>195874</v>
      </c>
      <c r="E14" s="3"/>
      <c r="F14" s="10">
        <v>21.51</v>
      </c>
      <c r="G14" s="10">
        <f t="shared" si="1"/>
        <v>69.28</v>
      </c>
      <c r="H14" s="10">
        <v>9.2100000000000009</v>
      </c>
    </row>
    <row r="15" spans="1:15" ht="32">
      <c r="A15" s="2"/>
      <c r="B15" s="3" t="s">
        <v>32</v>
      </c>
      <c r="C15" s="3" t="s">
        <v>33</v>
      </c>
      <c r="D15" s="11">
        <v>385420</v>
      </c>
      <c r="E15" s="3"/>
      <c r="F15" s="10">
        <v>19.11</v>
      </c>
      <c r="G15" s="10">
        <f t="shared" si="1"/>
        <v>68.62</v>
      </c>
      <c r="H15" s="10">
        <v>12.27</v>
      </c>
    </row>
    <row r="16" spans="1:15" ht="32">
      <c r="A16" s="2"/>
      <c r="B16" s="3" t="s">
        <v>34</v>
      </c>
      <c r="C16" s="3" t="s">
        <v>35</v>
      </c>
      <c r="D16" s="11">
        <v>160471</v>
      </c>
      <c r="E16" s="3"/>
      <c r="F16" s="10">
        <v>17.670000000000002</v>
      </c>
      <c r="G16" s="10">
        <f t="shared" si="1"/>
        <v>69.91</v>
      </c>
      <c r="H16" s="10">
        <v>12.42</v>
      </c>
    </row>
    <row r="17" spans="1:8" ht="32">
      <c r="A17" s="2"/>
      <c r="B17" s="3" t="s">
        <v>36</v>
      </c>
      <c r="C17" s="3" t="s">
        <v>37</v>
      </c>
      <c r="D17" s="11">
        <v>353720</v>
      </c>
      <c r="E17" s="3"/>
      <c r="F17" s="10">
        <v>18.93</v>
      </c>
      <c r="G17" s="10">
        <f t="shared" si="1"/>
        <v>72.709999999999994</v>
      </c>
      <c r="H17" s="10">
        <v>8.36</v>
      </c>
    </row>
    <row r="18" spans="1:8" ht="32">
      <c r="A18" s="2"/>
      <c r="B18" s="3" t="s">
        <v>38</v>
      </c>
      <c r="C18" s="3" t="s">
        <v>39</v>
      </c>
      <c r="D18" s="11">
        <v>304950</v>
      </c>
      <c r="E18" s="3"/>
      <c r="F18" s="10">
        <v>19.170000000000002</v>
      </c>
      <c r="G18" s="10">
        <f t="shared" si="1"/>
        <v>73.400000000000006</v>
      </c>
      <c r="H18" s="10">
        <v>7.43</v>
      </c>
    </row>
    <row r="19" spans="1:8" ht="32">
      <c r="A19" s="2"/>
      <c r="B19" s="3" t="s">
        <v>40</v>
      </c>
      <c r="C19" s="3" t="s">
        <v>41</v>
      </c>
      <c r="D19" s="11">
        <v>159695</v>
      </c>
      <c r="E19" s="3"/>
    </row>
    <row r="20" spans="1:8" ht="32">
      <c r="A20" s="2"/>
      <c r="B20" s="3" t="s">
        <v>42</v>
      </c>
      <c r="C20" s="3" t="s">
        <v>43</v>
      </c>
      <c r="D20" s="11">
        <v>190425</v>
      </c>
      <c r="E20" s="3"/>
      <c r="F20" s="10">
        <v>16.66</v>
      </c>
      <c r="G20" s="10">
        <f t="shared" si="1"/>
        <v>70.27000000000001</v>
      </c>
      <c r="H20" s="10">
        <v>13.07</v>
      </c>
    </row>
    <row r="21" spans="1:8" ht="32">
      <c r="A21" s="2"/>
      <c r="B21" s="3" t="s">
        <v>44</v>
      </c>
      <c r="C21" s="3" t="s">
        <v>45</v>
      </c>
      <c r="D21" s="11">
        <v>203704</v>
      </c>
      <c r="E21" s="3"/>
    </row>
    <row r="22" spans="1:8" ht="80">
      <c r="A22" s="2"/>
      <c r="B22" s="3" t="s">
        <v>46</v>
      </c>
      <c r="C22" s="3" t="s">
        <v>47</v>
      </c>
      <c r="D22" s="11">
        <v>226767</v>
      </c>
      <c r="E22" s="3"/>
      <c r="F22" s="10">
        <v>17.71</v>
      </c>
      <c r="G22" s="10">
        <f t="shared" si="1"/>
        <v>70.009999999999991</v>
      </c>
      <c r="H22" s="10">
        <v>12.28</v>
      </c>
    </row>
    <row r="23" spans="1:8" ht="32">
      <c r="A23" s="2"/>
      <c r="B23" s="3" t="s">
        <v>48</v>
      </c>
      <c r="C23" s="3" t="s">
        <v>49</v>
      </c>
      <c r="D23" s="11">
        <v>133884</v>
      </c>
      <c r="E23" s="3"/>
      <c r="F23" s="10">
        <v>14.56</v>
      </c>
      <c r="G23" s="10">
        <f t="shared" si="1"/>
        <v>72.55</v>
      </c>
      <c r="H23" s="10">
        <v>12.89</v>
      </c>
    </row>
    <row r="24" spans="1:8" ht="112">
      <c r="A24" s="2"/>
      <c r="B24" s="3" t="s">
        <v>50</v>
      </c>
      <c r="C24" s="3" t="s">
        <v>51</v>
      </c>
      <c r="D24" s="11">
        <v>164756</v>
      </c>
      <c r="E24" s="3"/>
      <c r="F24" s="10">
        <v>21.15</v>
      </c>
      <c r="G24" s="10">
        <f t="shared" si="1"/>
        <v>69.52</v>
      </c>
      <c r="H24" s="10">
        <v>9.33</v>
      </c>
    </row>
    <row r="25" spans="1:8" ht="80">
      <c r="A25" s="2"/>
      <c r="B25" s="3" t="s">
        <v>52</v>
      </c>
      <c r="C25" s="3" t="s">
        <v>53</v>
      </c>
      <c r="D25" s="11">
        <v>281554</v>
      </c>
      <c r="E25" s="3"/>
      <c r="F25" s="10">
        <v>19.02</v>
      </c>
      <c r="G25" s="10">
        <f t="shared" si="1"/>
        <v>67.56</v>
      </c>
      <c r="H25" s="10">
        <v>13.42</v>
      </c>
    </row>
    <row r="26" spans="1:8" ht="32">
      <c r="A26" s="2"/>
      <c r="B26" s="3" t="s">
        <v>54</v>
      </c>
      <c r="C26" s="3" t="s">
        <v>55</v>
      </c>
      <c r="D26" s="11">
        <v>209116</v>
      </c>
      <c r="E26" s="3"/>
      <c r="F26" s="10">
        <v>22.76</v>
      </c>
      <c r="G26" s="10">
        <f t="shared" si="1"/>
        <v>67.149999999999991</v>
      </c>
      <c r="H26" s="10">
        <v>10.09</v>
      </c>
    </row>
    <row r="27" spans="1:8" ht="32">
      <c r="A27" s="2"/>
      <c r="B27" s="3" t="s">
        <v>56</v>
      </c>
      <c r="C27" s="3" t="s">
        <v>57</v>
      </c>
      <c r="D27" s="11">
        <v>228961</v>
      </c>
      <c r="E27" s="3"/>
      <c r="G27" s="10">
        <f t="shared" si="1"/>
        <v>100</v>
      </c>
    </row>
    <row r="28" spans="1:8" ht="17">
      <c r="A28" s="2"/>
      <c r="B28" s="3" t="s">
        <v>58</v>
      </c>
      <c r="C28" s="3" t="s">
        <v>59</v>
      </c>
      <c r="D28" s="11">
        <v>771128</v>
      </c>
      <c r="E28" s="3"/>
      <c r="F28" s="10">
        <v>14.47</v>
      </c>
      <c r="G28" s="10">
        <f t="shared" si="1"/>
        <v>74.23</v>
      </c>
      <c r="H28" s="10">
        <v>11.3</v>
      </c>
    </row>
    <row r="29" spans="1:8" ht="32">
      <c r="A29" s="2"/>
      <c r="B29" s="3" t="s">
        <v>60</v>
      </c>
      <c r="C29" s="3" t="s">
        <v>61</v>
      </c>
      <c r="D29" s="11">
        <v>164165</v>
      </c>
      <c r="E29" s="3"/>
      <c r="F29" s="10">
        <v>15.49</v>
      </c>
      <c r="G29" s="10">
        <f t="shared" si="1"/>
        <v>68.660000000000011</v>
      </c>
      <c r="H29" s="10">
        <v>15.85</v>
      </c>
    </row>
    <row r="30" spans="1:8" ht="32">
      <c r="A30" s="2"/>
      <c r="B30" s="3" t="s">
        <v>62</v>
      </c>
      <c r="C30" s="3" t="s">
        <v>63</v>
      </c>
      <c r="D30" s="3"/>
      <c r="E30" s="3"/>
    </row>
    <row r="31" spans="1:8" ht="96">
      <c r="A31" s="2"/>
      <c r="B31" s="3" t="s">
        <v>64</v>
      </c>
      <c r="C31" s="3" t="s">
        <v>65</v>
      </c>
      <c r="D31" s="11">
        <v>144693</v>
      </c>
      <c r="E31" s="3"/>
      <c r="F31" s="10">
        <v>21.78</v>
      </c>
      <c r="G31" s="10">
        <f t="shared" si="1"/>
        <v>71.02</v>
      </c>
      <c r="H31" s="10">
        <v>7.2</v>
      </c>
    </row>
    <row r="32" spans="1:8" ht="80">
      <c r="A32" s="2"/>
      <c r="B32" s="3" t="s">
        <v>66</v>
      </c>
      <c r="C32" s="3" t="s">
        <v>67</v>
      </c>
      <c r="D32" s="11">
        <v>162711</v>
      </c>
      <c r="E32" s="3"/>
      <c r="F32" s="10">
        <v>16.57</v>
      </c>
      <c r="G32" s="10">
        <f t="shared" si="1"/>
        <v>69.300000000000011</v>
      </c>
      <c r="H32" s="10">
        <v>14.13</v>
      </c>
    </row>
    <row r="33" spans="1:8" ht="80">
      <c r="A33" s="2"/>
      <c r="B33" s="3" t="s">
        <v>68</v>
      </c>
      <c r="C33" s="3" t="s">
        <v>69</v>
      </c>
      <c r="D33" s="11">
        <v>244525</v>
      </c>
      <c r="E33" s="3"/>
      <c r="F33" s="10">
        <v>23.11</v>
      </c>
      <c r="G33" s="10">
        <f t="shared" si="1"/>
        <v>68.760000000000005</v>
      </c>
      <c r="H33" s="10">
        <v>8.1300000000000008</v>
      </c>
    </row>
    <row r="34" spans="1:8" ht="32">
      <c r="A34" s="2"/>
      <c r="B34" s="3" t="s">
        <v>70</v>
      </c>
      <c r="C34" s="3" t="s">
        <v>71</v>
      </c>
      <c r="D34" s="11">
        <v>483753</v>
      </c>
      <c r="E34" s="3"/>
      <c r="F34" s="10">
        <v>12.52</v>
      </c>
      <c r="G34" s="10">
        <f t="shared" si="1"/>
        <v>77.47</v>
      </c>
      <c r="H34" s="10">
        <v>10.01</v>
      </c>
    </row>
    <row r="35" spans="1:8" ht="64">
      <c r="A35" s="2"/>
      <c r="B35" s="3" t="s">
        <v>72</v>
      </c>
      <c r="C35" s="3" t="s">
        <v>73</v>
      </c>
      <c r="D35" s="11">
        <v>384875</v>
      </c>
      <c r="E35" s="3"/>
      <c r="F35" s="10">
        <v>16</v>
      </c>
      <c r="G35" s="10">
        <f t="shared" si="1"/>
        <v>68.59</v>
      </c>
      <c r="H35" s="10">
        <v>15.41</v>
      </c>
    </row>
    <row r="36" spans="1:8" ht="32">
      <c r="A36" s="2"/>
      <c r="B36" s="3" t="s">
        <v>74</v>
      </c>
      <c r="C36" s="3" t="s">
        <v>75</v>
      </c>
      <c r="D36" s="11">
        <v>1189813</v>
      </c>
      <c r="E36" s="3"/>
      <c r="F36" s="10">
        <v>22.6</v>
      </c>
      <c r="G36" s="10">
        <f t="shared" si="1"/>
        <v>65.460000000000008</v>
      </c>
      <c r="H36" s="10">
        <v>11.94</v>
      </c>
    </row>
    <row r="37" spans="1:8" ht="32">
      <c r="A37" s="2"/>
      <c r="B37" s="3" t="s">
        <v>76</v>
      </c>
      <c r="C37" s="3" t="s">
        <v>77</v>
      </c>
      <c r="D37" s="11">
        <v>341319</v>
      </c>
      <c r="E37" s="3"/>
      <c r="F37" s="10">
        <v>18.079999999999998</v>
      </c>
      <c r="G37" s="10">
        <f t="shared" si="1"/>
        <v>70.22</v>
      </c>
      <c r="H37" s="10">
        <v>11.7</v>
      </c>
    </row>
    <row r="38" spans="1:8" ht="48">
      <c r="A38" s="2"/>
      <c r="B38" s="3" t="s">
        <v>78</v>
      </c>
      <c r="C38" s="3" t="s">
        <v>79</v>
      </c>
      <c r="D38" s="11">
        <v>396818</v>
      </c>
      <c r="E38" s="3"/>
      <c r="F38" s="10">
        <v>25.1</v>
      </c>
      <c r="G38" s="10">
        <f t="shared" si="1"/>
        <v>63.900000000000006</v>
      </c>
      <c r="H38" s="10">
        <v>11</v>
      </c>
    </row>
    <row r="39" spans="1:8" ht="32">
      <c r="A39" s="2"/>
      <c r="B39" s="3" t="s">
        <v>80</v>
      </c>
      <c r="C39" s="3" t="s">
        <v>81</v>
      </c>
      <c r="D39" s="11">
        <v>149506</v>
      </c>
      <c r="E39" s="3"/>
      <c r="F39" s="10">
        <v>16.59</v>
      </c>
      <c r="G39" s="10">
        <f t="shared" si="1"/>
        <v>70.009999999999991</v>
      </c>
      <c r="H39" s="10">
        <v>13.4</v>
      </c>
    </row>
    <row r="40" spans="1:8" ht="32">
      <c r="A40" s="2"/>
      <c r="B40" s="3" t="s">
        <v>82</v>
      </c>
      <c r="C40" s="3" t="s">
        <v>83</v>
      </c>
      <c r="D40" s="11">
        <v>675229</v>
      </c>
      <c r="E40" s="3"/>
      <c r="F40" s="10">
        <v>26.55</v>
      </c>
      <c r="G40" s="10">
        <f t="shared" si="1"/>
        <v>64.23</v>
      </c>
      <c r="H40" s="10">
        <v>9.2200000000000006</v>
      </c>
    </row>
    <row r="41" spans="1:8" ht="96">
      <c r="A41" s="2"/>
      <c r="B41" s="3" t="s">
        <v>84</v>
      </c>
      <c r="C41" s="3" t="s">
        <v>85</v>
      </c>
      <c r="D41" s="11">
        <v>460739</v>
      </c>
      <c r="E41" s="3"/>
      <c r="F41" s="10">
        <v>19.86</v>
      </c>
      <c r="G41" s="10">
        <f t="shared" si="1"/>
        <v>67.91</v>
      </c>
      <c r="H41" s="10">
        <v>12.23</v>
      </c>
    </row>
    <row r="42" spans="1:8" ht="80">
      <c r="A42" s="2"/>
      <c r="B42" s="3" t="s">
        <v>86</v>
      </c>
      <c r="C42" s="3" t="s">
        <v>87</v>
      </c>
      <c r="D42" s="11">
        <v>129448</v>
      </c>
      <c r="E42" s="3"/>
    </row>
    <row r="43" spans="1:8" ht="64">
      <c r="A43" s="2"/>
      <c r="B43" s="3" t="s">
        <v>88</v>
      </c>
      <c r="C43" s="3" t="s">
        <v>89</v>
      </c>
      <c r="D43" s="11">
        <v>143903</v>
      </c>
      <c r="E43" s="3"/>
    </row>
    <row r="44" spans="1:8" ht="64">
      <c r="A44" s="2"/>
      <c r="B44" s="3" t="s">
        <v>90</v>
      </c>
      <c r="C44" s="3" t="s">
        <v>91</v>
      </c>
      <c r="D44" s="11">
        <v>410929</v>
      </c>
      <c r="E44" s="3"/>
      <c r="F44" s="10">
        <v>14.63</v>
      </c>
      <c r="G44" s="10">
        <f t="shared" si="1"/>
        <v>76.03</v>
      </c>
      <c r="H44" s="10">
        <v>9.34</v>
      </c>
    </row>
    <row r="45" spans="1:8" ht="96">
      <c r="A45" s="2"/>
      <c r="B45" s="3" t="s">
        <v>92</v>
      </c>
      <c r="C45" s="3" t="s">
        <v>93</v>
      </c>
      <c r="D45" s="11">
        <v>267474</v>
      </c>
      <c r="E45" s="3"/>
      <c r="F45" s="10">
        <v>17.54</v>
      </c>
      <c r="G45" s="10">
        <f t="shared" si="1"/>
        <v>69.990000000000009</v>
      </c>
      <c r="H45" s="10">
        <v>12.47</v>
      </c>
    </row>
    <row r="46" spans="1:8" ht="32">
      <c r="A46" s="2"/>
      <c r="B46" s="3" t="s">
        <v>94</v>
      </c>
      <c r="C46" s="3" t="s">
        <v>95</v>
      </c>
      <c r="D46" s="11">
        <v>462173</v>
      </c>
      <c r="E46" s="3"/>
      <c r="F46" s="10">
        <v>23.01</v>
      </c>
      <c r="G46" s="10">
        <f t="shared" si="1"/>
        <v>66.03</v>
      </c>
      <c r="H46" s="10">
        <v>10.96</v>
      </c>
    </row>
    <row r="47" spans="1:8" ht="32">
      <c r="A47" s="2"/>
      <c r="B47" s="3" t="s">
        <v>96</v>
      </c>
      <c r="C47" s="3" t="s">
        <v>97</v>
      </c>
      <c r="D47" s="11">
        <v>376902</v>
      </c>
      <c r="E47" s="3"/>
    </row>
    <row r="48" spans="1:8" ht="32">
      <c r="A48" s="2"/>
      <c r="B48" s="3" t="s">
        <v>98</v>
      </c>
      <c r="C48" s="3" t="s">
        <v>99</v>
      </c>
      <c r="D48" s="11">
        <v>771948</v>
      </c>
      <c r="E48" s="3"/>
      <c r="F48" s="10">
        <v>27.88</v>
      </c>
      <c r="G48" s="10">
        <f t="shared" si="1"/>
        <v>62.84</v>
      </c>
      <c r="H48" s="10">
        <v>9.2799999999999994</v>
      </c>
    </row>
    <row r="49" spans="1:8" ht="32">
      <c r="A49" s="2"/>
      <c r="B49" s="3" t="s">
        <v>100</v>
      </c>
      <c r="C49" s="3" t="s">
        <v>101</v>
      </c>
      <c r="D49" s="11">
        <v>534205</v>
      </c>
      <c r="E49" s="3"/>
      <c r="F49" s="10">
        <v>17.77</v>
      </c>
      <c r="G49" s="10">
        <f t="shared" si="1"/>
        <v>69.87</v>
      </c>
      <c r="H49" s="10">
        <v>12.36</v>
      </c>
    </row>
    <row r="50" spans="1:8" ht="48">
      <c r="A50" s="2"/>
      <c r="B50" s="3" t="s">
        <v>102</v>
      </c>
      <c r="C50" s="3" t="s">
        <v>103</v>
      </c>
      <c r="D50" s="3">
        <v>323031</v>
      </c>
      <c r="E50" s="3"/>
    </row>
    <row r="51" spans="1:8" ht="17">
      <c r="A51" s="2"/>
      <c r="B51" s="3" t="s">
        <v>104</v>
      </c>
      <c r="C51" s="3" t="s">
        <v>105</v>
      </c>
      <c r="D51" s="11">
        <v>538083</v>
      </c>
      <c r="E51" s="3"/>
      <c r="F51" s="10">
        <v>18.61</v>
      </c>
      <c r="G51" s="10">
        <f t="shared" si="1"/>
        <v>70.09</v>
      </c>
      <c r="H51" s="10">
        <v>11.3</v>
      </c>
    </row>
    <row r="52" spans="1:8" ht="32">
      <c r="A52" s="2"/>
      <c r="B52" s="3" t="s">
        <v>106</v>
      </c>
      <c r="C52" s="3" t="s">
        <v>107</v>
      </c>
      <c r="D52" s="11">
        <v>238945</v>
      </c>
      <c r="E52" s="3"/>
      <c r="F52" s="10">
        <v>15.95</v>
      </c>
      <c r="G52" s="10">
        <f t="shared" si="1"/>
        <v>69.069999999999993</v>
      </c>
      <c r="H52" s="10">
        <v>14.98</v>
      </c>
    </row>
    <row r="53" spans="1:8" ht="80">
      <c r="A53" s="2"/>
      <c r="B53" s="3" t="s">
        <v>108</v>
      </c>
      <c r="C53" s="3" t="s">
        <v>109</v>
      </c>
      <c r="D53" s="3">
        <v>503376</v>
      </c>
      <c r="E53" s="3"/>
    </row>
    <row r="54" spans="1:8" ht="32">
      <c r="A54" s="2"/>
      <c r="B54" s="3" t="s">
        <v>110</v>
      </c>
      <c r="C54" s="3" t="s">
        <v>111</v>
      </c>
      <c r="D54" s="11">
        <v>54736</v>
      </c>
      <c r="E54" s="3"/>
    </row>
    <row r="55" spans="1:8" ht="32">
      <c r="A55" s="2"/>
      <c r="B55" s="3" t="s">
        <v>112</v>
      </c>
      <c r="C55" s="3" t="s">
        <v>113</v>
      </c>
      <c r="D55" s="11">
        <v>623772</v>
      </c>
      <c r="E55" s="3"/>
      <c r="F55" s="10">
        <v>21.74</v>
      </c>
      <c r="G55" s="10">
        <f t="shared" si="1"/>
        <v>69.510000000000005</v>
      </c>
      <c r="H55" s="10">
        <v>8.75</v>
      </c>
    </row>
    <row r="56" spans="1:8" ht="80">
      <c r="A56" s="2"/>
      <c r="B56" s="3" t="s">
        <v>114</v>
      </c>
      <c r="C56" s="3" t="s">
        <v>115</v>
      </c>
      <c r="D56" s="11">
        <v>262771</v>
      </c>
      <c r="E56" s="3"/>
      <c r="F56" s="10">
        <v>16.68</v>
      </c>
      <c r="G56" s="10">
        <f t="shared" si="1"/>
        <v>71.359999999999985</v>
      </c>
      <c r="H56" s="10">
        <v>11.96</v>
      </c>
    </row>
    <row r="57" spans="1:8" ht="32">
      <c r="A57" s="2"/>
      <c r="B57" s="3" t="s">
        <v>116</v>
      </c>
      <c r="C57" s="3" t="s">
        <v>117</v>
      </c>
      <c r="D57" s="11">
        <v>293022</v>
      </c>
      <c r="E57" s="3"/>
    </row>
    <row r="58" spans="1:8" ht="48">
      <c r="A58" s="2"/>
      <c r="B58" s="3" t="s">
        <v>118</v>
      </c>
      <c r="C58" s="3" t="s">
        <v>119</v>
      </c>
      <c r="D58" s="11">
        <v>8460088</v>
      </c>
      <c r="E58" s="3"/>
      <c r="F58" s="10">
        <v>14.98</v>
      </c>
      <c r="G58" s="10">
        <f t="shared" si="1"/>
        <v>74.53</v>
      </c>
      <c r="H58" s="10">
        <v>10.49</v>
      </c>
    </row>
    <row r="59" spans="1:8" ht="48">
      <c r="A59" s="2"/>
      <c r="B59" s="3" t="s">
        <v>120</v>
      </c>
      <c r="C59" s="3" t="s">
        <v>121</v>
      </c>
      <c r="D59" s="11">
        <v>319858</v>
      </c>
      <c r="E59" s="3"/>
      <c r="F59" s="10">
        <v>16.260000000000002</v>
      </c>
      <c r="G59" s="10">
        <f t="shared" si="1"/>
        <v>70.419999999999987</v>
      </c>
      <c r="H59" s="10">
        <v>13.32</v>
      </c>
    </row>
    <row r="60" spans="1:8" ht="32">
      <c r="A60" s="2"/>
      <c r="B60" s="3" t="s">
        <v>122</v>
      </c>
      <c r="C60" s="3" t="s">
        <v>123</v>
      </c>
      <c r="D60" s="11">
        <v>151671</v>
      </c>
      <c r="E60" s="3"/>
    </row>
    <row r="61" spans="1:8" ht="48">
      <c r="A61" s="2"/>
      <c r="B61" s="3" t="s">
        <v>124</v>
      </c>
      <c r="C61" s="3" t="s">
        <v>125</v>
      </c>
      <c r="D61" s="11">
        <v>5092611</v>
      </c>
      <c r="E61" s="3"/>
      <c r="F61" s="10">
        <v>25.44</v>
      </c>
      <c r="G61" s="10">
        <f t="shared" si="1"/>
        <v>65.22</v>
      </c>
      <c r="H61" s="10">
        <v>9.34</v>
      </c>
    </row>
    <row r="62" spans="1:8" ht="48">
      <c r="A62" s="2"/>
      <c r="B62" s="3" t="s">
        <v>126</v>
      </c>
      <c r="C62" s="3" t="s">
        <v>127</v>
      </c>
      <c r="D62" s="11">
        <v>2404954</v>
      </c>
      <c r="E62" s="3"/>
      <c r="F62" s="10">
        <v>18.78</v>
      </c>
      <c r="G62" s="10">
        <f t="shared" si="1"/>
        <v>70.39</v>
      </c>
      <c r="H62" s="10">
        <v>10.83</v>
      </c>
    </row>
    <row r="63" spans="1:8" ht="80">
      <c r="A63" s="2"/>
      <c r="B63" s="3" t="s">
        <v>128</v>
      </c>
      <c r="C63" s="3" t="s">
        <v>129</v>
      </c>
      <c r="D63" s="11">
        <v>303109</v>
      </c>
      <c r="E63" s="3"/>
      <c r="F63" s="10">
        <v>17.059999999999999</v>
      </c>
      <c r="G63" s="10">
        <f t="shared" si="1"/>
        <v>70.009999999999991</v>
      </c>
      <c r="H63" s="10">
        <v>12.93</v>
      </c>
    </row>
    <row r="64" spans="1:8" ht="32">
      <c r="A64" s="2"/>
      <c r="B64" s="3" t="s">
        <v>130</v>
      </c>
      <c r="C64" s="3" t="s">
        <v>131</v>
      </c>
      <c r="D64" s="11">
        <v>642737</v>
      </c>
      <c r="E64" s="3"/>
      <c r="F64" s="10">
        <v>16.11</v>
      </c>
      <c r="G64" s="10">
        <f t="shared" si="1"/>
        <v>75.680000000000007</v>
      </c>
      <c r="H64" s="10">
        <v>8.2100000000000009</v>
      </c>
    </row>
    <row r="65" spans="1:8" ht="96">
      <c r="A65" s="2"/>
      <c r="B65" s="3" t="s">
        <v>132</v>
      </c>
      <c r="C65" s="3" t="s">
        <v>133</v>
      </c>
      <c r="D65" s="11">
        <v>277417</v>
      </c>
      <c r="E65" s="3"/>
      <c r="F65" s="10">
        <v>19.2</v>
      </c>
      <c r="G65" s="10">
        <f t="shared" si="1"/>
        <v>68.95</v>
      </c>
      <c r="H65" s="10">
        <v>11.85</v>
      </c>
    </row>
    <row r="66" spans="1:8" ht="48">
      <c r="A66" s="2"/>
      <c r="B66" s="3" t="s">
        <v>134</v>
      </c>
      <c r="C66" s="3" t="s">
        <v>135</v>
      </c>
      <c r="D66" s="11">
        <v>5765775</v>
      </c>
      <c r="E66" s="3"/>
      <c r="F66" s="10">
        <v>22.32</v>
      </c>
      <c r="G66" s="10">
        <f t="shared" si="1"/>
        <v>66.820000000000007</v>
      </c>
      <c r="H66" s="10">
        <v>10.86</v>
      </c>
    </row>
    <row r="67" spans="1:8" ht="32">
      <c r="A67" s="2"/>
      <c r="B67" s="3" t="s">
        <v>136</v>
      </c>
      <c r="C67" s="3" t="s">
        <v>137</v>
      </c>
      <c r="D67" s="11">
        <v>134268</v>
      </c>
      <c r="E67" s="3"/>
      <c r="F67" s="10">
        <v>21.16</v>
      </c>
      <c r="G67" s="10">
        <f t="shared" si="1"/>
        <v>66.150000000000006</v>
      </c>
      <c r="H67" s="10">
        <v>12.69</v>
      </c>
    </row>
    <row r="68" spans="1:8" ht="32">
      <c r="A68" s="2"/>
      <c r="B68" s="3" t="s">
        <v>138</v>
      </c>
      <c r="C68" s="3" t="s">
        <v>139</v>
      </c>
      <c r="D68" s="11">
        <v>631530</v>
      </c>
      <c r="E68" s="3"/>
      <c r="F68" s="10">
        <v>14.99</v>
      </c>
      <c r="G68" s="10">
        <f t="shared" ref="G68:G126" si="2">100-F68-H68</f>
        <v>73.820000000000007</v>
      </c>
      <c r="H68" s="10">
        <v>11.19</v>
      </c>
    </row>
    <row r="69" spans="1:8" ht="32">
      <c r="A69" s="2"/>
      <c r="B69" s="3" t="s">
        <v>140</v>
      </c>
      <c r="C69" s="3" t="s">
        <v>141</v>
      </c>
      <c r="D69" s="11">
        <v>239059</v>
      </c>
      <c r="E69" s="3"/>
      <c r="F69" s="10">
        <v>18.39</v>
      </c>
      <c r="G69" s="10">
        <f t="shared" si="2"/>
        <v>69.239999999999995</v>
      </c>
      <c r="H69" s="10">
        <v>12.37</v>
      </c>
    </row>
    <row r="70" spans="1:8" ht="32">
      <c r="A70" s="2"/>
      <c r="B70" s="3" t="s">
        <v>142</v>
      </c>
      <c r="C70" s="3" t="s">
        <v>143</v>
      </c>
      <c r="D70" s="11">
        <v>103532</v>
      </c>
      <c r="E70" s="3"/>
      <c r="F70" s="10">
        <v>20.23</v>
      </c>
      <c r="G70" s="10">
        <f t="shared" si="2"/>
        <v>68.739999999999995</v>
      </c>
      <c r="H70" s="10">
        <v>11.03</v>
      </c>
    </row>
    <row r="71" spans="1:8" ht="32">
      <c r="A71" s="2"/>
      <c r="B71" s="3" t="s">
        <v>144</v>
      </c>
      <c r="C71" s="3" t="s">
        <v>145</v>
      </c>
      <c r="D71" s="11">
        <v>97985</v>
      </c>
      <c r="E71" s="3"/>
      <c r="F71" s="10">
        <v>15.48</v>
      </c>
      <c r="G71" s="10">
        <f t="shared" si="2"/>
        <v>71.78</v>
      </c>
      <c r="H71" s="10">
        <v>12.74</v>
      </c>
    </row>
    <row r="72" spans="1:8" ht="32">
      <c r="A72" s="2"/>
      <c r="B72" s="3" t="s">
        <v>146</v>
      </c>
      <c r="C72" s="3" t="s">
        <v>147</v>
      </c>
      <c r="D72" s="11">
        <v>349157</v>
      </c>
      <c r="E72" s="3"/>
      <c r="F72" s="10">
        <v>23.4</v>
      </c>
      <c r="G72" s="10">
        <f t="shared" si="2"/>
        <v>65.75</v>
      </c>
      <c r="H72" s="10">
        <v>10.85</v>
      </c>
    </row>
    <row r="73" spans="1:8" ht="32">
      <c r="A73" s="2"/>
      <c r="B73" s="3" t="s">
        <v>148</v>
      </c>
      <c r="C73" s="3" t="s">
        <v>149</v>
      </c>
      <c r="D73" s="11">
        <v>164613</v>
      </c>
      <c r="E73" s="3"/>
      <c r="F73" s="10">
        <v>17.940000000000001</v>
      </c>
      <c r="G73" s="10">
        <f t="shared" si="2"/>
        <v>70.180000000000007</v>
      </c>
      <c r="H73" s="10">
        <v>11.88</v>
      </c>
    </row>
    <row r="74" spans="1:8" ht="32">
      <c r="A74" s="2"/>
      <c r="B74" s="3" t="s">
        <v>150</v>
      </c>
      <c r="C74" s="3" t="s">
        <v>151</v>
      </c>
      <c r="D74" s="11">
        <v>328864</v>
      </c>
      <c r="E74" s="3"/>
      <c r="F74" s="10">
        <v>20.309999999999999</v>
      </c>
      <c r="G74" s="10">
        <f t="shared" si="2"/>
        <v>68.31</v>
      </c>
      <c r="H74" s="10">
        <v>11.38</v>
      </c>
    </row>
    <row r="75" spans="1:8" ht="32">
      <c r="A75" s="2"/>
      <c r="B75" s="3" t="s">
        <v>152</v>
      </c>
      <c r="C75" s="3" t="s">
        <v>153</v>
      </c>
      <c r="D75" s="11">
        <v>336832</v>
      </c>
      <c r="E75" s="3"/>
      <c r="F75" s="10">
        <v>16.78</v>
      </c>
      <c r="G75" s="10">
        <f t="shared" si="2"/>
        <v>70.84</v>
      </c>
      <c r="H75" s="10">
        <v>12.38</v>
      </c>
    </row>
    <row r="76" spans="1:8" ht="64">
      <c r="A76" s="2"/>
      <c r="B76" s="3" t="s">
        <v>154</v>
      </c>
      <c r="C76" s="3" t="s">
        <v>155</v>
      </c>
      <c r="D76" s="11">
        <v>111033</v>
      </c>
      <c r="E76" s="3"/>
      <c r="F76" s="10">
        <v>19.84</v>
      </c>
      <c r="G76" s="10">
        <f t="shared" si="2"/>
        <v>70.05</v>
      </c>
      <c r="H76" s="10">
        <v>10.11</v>
      </c>
    </row>
    <row r="77" spans="1:8" ht="80">
      <c r="A77" s="2"/>
      <c r="B77" s="3" t="s">
        <v>156</v>
      </c>
      <c r="C77" s="3" t="s">
        <v>157</v>
      </c>
      <c r="D77" s="11">
        <v>160262</v>
      </c>
      <c r="E77" s="3"/>
      <c r="F77" s="10">
        <v>20.77</v>
      </c>
      <c r="G77" s="10">
        <f t="shared" si="2"/>
        <v>70.430000000000007</v>
      </c>
      <c r="H77" s="10">
        <v>8.8000000000000007</v>
      </c>
    </row>
    <row r="78" spans="1:8" ht="80">
      <c r="A78" s="2"/>
      <c r="B78" s="3" t="s">
        <v>158</v>
      </c>
      <c r="C78" s="3" t="s">
        <v>159</v>
      </c>
      <c r="D78" s="11">
        <v>101971</v>
      </c>
      <c r="E78" s="3"/>
      <c r="F78" s="10">
        <v>19.579999999999998</v>
      </c>
      <c r="G78" s="10">
        <f t="shared" si="2"/>
        <v>72.180000000000007</v>
      </c>
      <c r="H78" s="10">
        <v>8.24</v>
      </c>
    </row>
    <row r="79" spans="1:8" ht="32">
      <c r="A79" s="2"/>
      <c r="B79" s="3" t="s">
        <v>160</v>
      </c>
      <c r="C79" s="3" t="s">
        <v>161</v>
      </c>
      <c r="D79" s="11">
        <v>203977</v>
      </c>
      <c r="E79" s="3"/>
      <c r="F79" s="10">
        <v>20.9</v>
      </c>
      <c r="G79" s="10">
        <f t="shared" si="2"/>
        <v>70.8</v>
      </c>
      <c r="H79" s="10">
        <v>8.3000000000000007</v>
      </c>
    </row>
    <row r="80" spans="1:8" ht="48">
      <c r="A80" s="2"/>
      <c r="B80" s="3" t="s">
        <v>162</v>
      </c>
      <c r="C80" s="3" t="s">
        <v>163</v>
      </c>
      <c r="D80" s="11">
        <v>389138</v>
      </c>
      <c r="E80" s="3"/>
      <c r="F80" s="10">
        <v>23.13</v>
      </c>
      <c r="G80" s="10">
        <f t="shared" si="2"/>
        <v>66.11</v>
      </c>
      <c r="H80" s="10">
        <v>10.76</v>
      </c>
    </row>
    <row r="81" spans="1:8" ht="32">
      <c r="A81" s="2"/>
      <c r="B81" s="3" t="s">
        <v>164</v>
      </c>
      <c r="C81" s="3" t="s">
        <v>165</v>
      </c>
      <c r="D81" s="11">
        <v>248147</v>
      </c>
      <c r="E81" s="3"/>
      <c r="F81" s="10">
        <v>18.89</v>
      </c>
      <c r="G81" s="10">
        <f t="shared" si="2"/>
        <v>68.55</v>
      </c>
      <c r="H81" s="10">
        <v>12.56</v>
      </c>
    </row>
    <row r="82" spans="1:8" ht="64">
      <c r="A82" s="2"/>
      <c r="B82" s="3" t="s">
        <v>166</v>
      </c>
      <c r="C82" s="3" t="s">
        <v>167</v>
      </c>
      <c r="D82" s="3">
        <v>97610</v>
      </c>
      <c r="E82" s="3"/>
      <c r="F82" s="10">
        <v>17.93</v>
      </c>
      <c r="G82" s="10">
        <f t="shared" si="2"/>
        <v>71.449999999999989</v>
      </c>
      <c r="H82" s="10">
        <v>10.62</v>
      </c>
    </row>
    <row r="83" spans="1:8" ht="48">
      <c r="A83" s="2"/>
      <c r="B83" s="3" t="s">
        <v>168</v>
      </c>
      <c r="C83" s="3" t="s">
        <v>169</v>
      </c>
      <c r="D83" s="11">
        <v>173161</v>
      </c>
      <c r="E83" s="3"/>
      <c r="F83" s="10">
        <v>16.13</v>
      </c>
      <c r="G83" s="10">
        <f t="shared" si="2"/>
        <v>71.75</v>
      </c>
      <c r="H83" s="10">
        <v>12.12</v>
      </c>
    </row>
    <row r="84" spans="1:8" ht="80">
      <c r="A84" s="2"/>
      <c r="B84" s="3" t="s">
        <v>170</v>
      </c>
      <c r="C84" s="3" t="s">
        <v>171</v>
      </c>
      <c r="D84" s="3">
        <v>441455</v>
      </c>
      <c r="E84" s="3"/>
      <c r="F84" s="10">
        <v>20.3</v>
      </c>
      <c r="G84" s="10">
        <f t="shared" si="2"/>
        <v>70.210000000000008</v>
      </c>
      <c r="H84" s="10">
        <v>9.49</v>
      </c>
    </row>
    <row r="85" spans="1:8" ht="32">
      <c r="A85" s="2"/>
      <c r="B85" s="3" t="s">
        <v>172</v>
      </c>
      <c r="C85" s="3" t="s">
        <v>173</v>
      </c>
      <c r="D85" s="11">
        <v>149437</v>
      </c>
      <c r="E85" s="3"/>
      <c r="F85" s="10">
        <v>14.91</v>
      </c>
      <c r="G85" s="10">
        <f t="shared" si="2"/>
        <v>68.97</v>
      </c>
      <c r="H85" s="10">
        <v>16.12</v>
      </c>
    </row>
    <row r="86" spans="1:8" ht="48">
      <c r="A86" s="2"/>
      <c r="B86" s="3" t="s">
        <v>174</v>
      </c>
      <c r="C86" s="3" t="s">
        <v>175</v>
      </c>
      <c r="D86" s="11">
        <v>2249502</v>
      </c>
      <c r="E86" s="3"/>
      <c r="F86" s="10">
        <v>16.010000000000002</v>
      </c>
      <c r="G86" s="10">
        <f t="shared" si="2"/>
        <v>71.19</v>
      </c>
      <c r="H86" s="10">
        <v>12.8</v>
      </c>
    </row>
    <row r="87" spans="1:8" ht="80">
      <c r="A87" s="2"/>
      <c r="B87" s="3" t="s">
        <v>176</v>
      </c>
      <c r="C87" s="3" t="s">
        <v>177</v>
      </c>
      <c r="D87" s="11">
        <v>224039</v>
      </c>
      <c r="E87" s="3"/>
      <c r="F87" s="10">
        <v>16.010000000000002</v>
      </c>
      <c r="G87" s="10">
        <f t="shared" si="2"/>
        <v>70.419999999999987</v>
      </c>
      <c r="H87" s="10">
        <v>13.57</v>
      </c>
    </row>
    <row r="88" spans="1:8" ht="17">
      <c r="A88" s="2"/>
      <c r="B88" s="3" t="s">
        <v>178</v>
      </c>
      <c r="C88" s="3" t="s">
        <v>179</v>
      </c>
      <c r="D88" s="11">
        <v>267638</v>
      </c>
      <c r="E88" s="3"/>
    </row>
    <row r="89" spans="1:8" ht="32">
      <c r="A89" s="2"/>
      <c r="B89" s="3" t="s">
        <v>180</v>
      </c>
      <c r="C89" s="3" t="s">
        <v>181</v>
      </c>
      <c r="D89" s="11">
        <v>292508</v>
      </c>
      <c r="E89" s="3"/>
      <c r="F89" s="10">
        <v>24.29</v>
      </c>
      <c r="G89" s="10">
        <f t="shared" si="2"/>
        <v>67.150000000000006</v>
      </c>
      <c r="H89" s="10">
        <v>8.56</v>
      </c>
    </row>
    <row r="90" spans="1:8" ht="48">
      <c r="A90" s="2"/>
      <c r="B90" s="3" t="s">
        <v>182</v>
      </c>
      <c r="C90" s="3" t="s">
        <v>183</v>
      </c>
      <c r="D90" s="3">
        <v>317463</v>
      </c>
      <c r="E90" s="3"/>
    </row>
    <row r="91" spans="1:8" ht="32">
      <c r="A91" s="2"/>
      <c r="B91" s="3" t="s">
        <v>184</v>
      </c>
      <c r="C91" s="3" t="s">
        <v>185</v>
      </c>
      <c r="D91" s="11">
        <v>271951</v>
      </c>
      <c r="E91" s="3"/>
    </row>
    <row r="92" spans="1:8" ht="64">
      <c r="A92" s="2"/>
      <c r="B92" s="3" t="s">
        <v>186</v>
      </c>
      <c r="C92" s="3" t="s">
        <v>187</v>
      </c>
      <c r="D92" s="11">
        <v>240827</v>
      </c>
      <c r="E92" s="3"/>
    </row>
    <row r="93" spans="1:8" ht="48">
      <c r="A93" s="2"/>
      <c r="B93" s="3" t="s">
        <v>188</v>
      </c>
      <c r="C93" s="3" t="s">
        <v>189</v>
      </c>
      <c r="D93" s="3">
        <v>476587</v>
      </c>
      <c r="E93" s="3"/>
      <c r="F93" s="10">
        <v>25.4</v>
      </c>
      <c r="G93" s="10">
        <f t="shared" si="2"/>
        <v>65.539999999999992</v>
      </c>
      <c r="H93" s="10">
        <v>9.06</v>
      </c>
    </row>
    <row r="94" spans="1:8" ht="32">
      <c r="A94" s="2"/>
      <c r="B94" s="3" t="s">
        <v>190</v>
      </c>
      <c r="C94" s="3" t="s">
        <v>191</v>
      </c>
      <c r="D94" s="11">
        <v>406642</v>
      </c>
      <c r="E94" s="3"/>
      <c r="F94" s="10">
        <v>15.86</v>
      </c>
      <c r="G94" s="10">
        <f t="shared" si="2"/>
        <v>69.64</v>
      </c>
      <c r="H94" s="10">
        <v>14.5</v>
      </c>
    </row>
    <row r="95" spans="1:8" ht="32">
      <c r="A95" s="2"/>
      <c r="B95" s="3" t="s">
        <v>192</v>
      </c>
      <c r="C95" s="3" t="s">
        <v>193</v>
      </c>
      <c r="D95" s="11">
        <v>366512</v>
      </c>
      <c r="E95" s="3"/>
    </row>
    <row r="96" spans="1:8" ht="80">
      <c r="A96" s="2"/>
      <c r="B96" s="3" t="s">
        <v>194</v>
      </c>
      <c r="C96" s="3" t="s">
        <v>195</v>
      </c>
      <c r="D96" s="3">
        <v>378881</v>
      </c>
      <c r="E96" s="3"/>
      <c r="F96" s="10">
        <v>17.149999999999999</v>
      </c>
      <c r="G96" s="10">
        <f t="shared" si="2"/>
        <v>68.819999999999993</v>
      </c>
      <c r="H96" s="10">
        <v>14.03</v>
      </c>
    </row>
    <row r="97" spans="1:8" ht="32">
      <c r="A97" s="2"/>
      <c r="B97" s="3" t="s">
        <v>196</v>
      </c>
      <c r="C97" s="3" t="s">
        <v>197</v>
      </c>
      <c r="D97" s="11">
        <v>114372</v>
      </c>
      <c r="E97" s="3"/>
      <c r="F97" s="10">
        <v>28.52</v>
      </c>
      <c r="G97" s="10">
        <f t="shared" si="2"/>
        <v>63.870000000000005</v>
      </c>
      <c r="H97" s="10">
        <v>7.61</v>
      </c>
    </row>
    <row r="98" spans="1:8" ht="32">
      <c r="A98" s="2"/>
      <c r="B98" s="3" t="s">
        <v>198</v>
      </c>
      <c r="C98" s="3" t="s">
        <v>199</v>
      </c>
      <c r="D98" s="11">
        <v>284607</v>
      </c>
      <c r="E98" s="3"/>
      <c r="F98" s="10">
        <v>31.88</v>
      </c>
      <c r="G98" s="10">
        <f t="shared" si="2"/>
        <v>58.84</v>
      </c>
      <c r="H98" s="10">
        <v>9.2799999999999994</v>
      </c>
    </row>
    <row r="99" spans="1:8" ht="32">
      <c r="A99" s="2"/>
      <c r="B99" s="3" t="s">
        <v>200</v>
      </c>
      <c r="C99" s="3" t="s">
        <v>201</v>
      </c>
      <c r="D99" s="11">
        <v>135468</v>
      </c>
      <c r="E99" s="3"/>
      <c r="F99" s="10">
        <v>20.85</v>
      </c>
      <c r="G99" s="10">
        <f t="shared" si="2"/>
        <v>65.63000000000001</v>
      </c>
      <c r="H99" s="10">
        <v>13.52</v>
      </c>
    </row>
    <row r="100" spans="1:8" ht="64">
      <c r="A100" s="2"/>
      <c r="B100" s="3" t="s">
        <v>202</v>
      </c>
      <c r="C100" s="3" t="s">
        <v>203</v>
      </c>
      <c r="D100" s="11">
        <v>146363</v>
      </c>
      <c r="E100" s="3"/>
    </row>
    <row r="101" spans="1:8" ht="32">
      <c r="A101" s="2"/>
      <c r="B101" s="3" t="s">
        <v>204</v>
      </c>
      <c r="C101" s="3" t="s">
        <v>205</v>
      </c>
      <c r="D101" s="11">
        <v>210166</v>
      </c>
      <c r="E101" s="3"/>
      <c r="F101" s="10">
        <v>25.68</v>
      </c>
      <c r="G101" s="10">
        <f t="shared" si="2"/>
        <v>65.589999999999989</v>
      </c>
      <c r="H101" s="10">
        <v>8.73</v>
      </c>
    </row>
    <row r="102" spans="1:8" ht="32">
      <c r="A102" s="2"/>
      <c r="B102" s="3" t="s">
        <v>206</v>
      </c>
      <c r="C102" s="3" t="s">
        <v>207</v>
      </c>
      <c r="D102" s="11">
        <v>535565</v>
      </c>
      <c r="E102" s="3"/>
      <c r="F102" s="10">
        <v>25.57</v>
      </c>
      <c r="G102" s="10">
        <f t="shared" si="2"/>
        <v>63.940000000000005</v>
      </c>
      <c r="H102" s="10">
        <v>10.49</v>
      </c>
    </row>
    <row r="103" spans="1:8" ht="96">
      <c r="A103" s="2"/>
      <c r="B103" s="3" t="s">
        <v>208</v>
      </c>
      <c r="C103" s="3" t="s">
        <v>209</v>
      </c>
      <c r="D103" s="11">
        <v>285683</v>
      </c>
      <c r="E103" s="3"/>
      <c r="F103" s="10">
        <v>21.84</v>
      </c>
      <c r="G103" s="10">
        <f t="shared" si="2"/>
        <v>69.92</v>
      </c>
      <c r="H103" s="10">
        <v>8.24</v>
      </c>
    </row>
    <row r="104" spans="1:8" ht="32">
      <c r="A104" s="2"/>
      <c r="B104" s="3" t="s">
        <v>210</v>
      </c>
      <c r="C104" s="3" t="s">
        <v>211</v>
      </c>
      <c r="D104" s="11">
        <v>642481</v>
      </c>
      <c r="E104" s="3"/>
      <c r="F104" s="10">
        <v>19.03</v>
      </c>
      <c r="G104" s="10">
        <f t="shared" si="2"/>
        <v>69.3</v>
      </c>
      <c r="H104" s="10">
        <v>11.67</v>
      </c>
    </row>
    <row r="105" spans="1:8" ht="32">
      <c r="A105" s="2"/>
      <c r="B105" s="3" t="s">
        <v>212</v>
      </c>
      <c r="C105" s="3" t="s">
        <v>213</v>
      </c>
      <c r="D105" s="11">
        <v>439931</v>
      </c>
      <c r="E105" s="3"/>
      <c r="F105" s="10">
        <v>20.37</v>
      </c>
      <c r="G105" s="10">
        <f t="shared" si="2"/>
        <v>71.009999999999991</v>
      </c>
      <c r="H105" s="10">
        <v>8.6199999999999992</v>
      </c>
    </row>
    <row r="106" spans="1:8" ht="32">
      <c r="A106" s="2"/>
      <c r="B106" s="3" t="s">
        <v>214</v>
      </c>
      <c r="C106" s="3" t="s">
        <v>215</v>
      </c>
      <c r="D106" s="11">
        <v>585976</v>
      </c>
      <c r="E106" s="3"/>
    </row>
    <row r="107" spans="1:8" ht="32">
      <c r="A107" s="2"/>
      <c r="B107" s="3" t="s">
        <v>216</v>
      </c>
      <c r="C107" s="3" t="s">
        <v>217</v>
      </c>
      <c r="D107" s="11">
        <v>203630</v>
      </c>
      <c r="E107" s="3"/>
      <c r="F107" s="10">
        <v>20.75</v>
      </c>
      <c r="G107" s="10">
        <f t="shared" si="2"/>
        <v>65.33</v>
      </c>
      <c r="H107" s="10">
        <v>13.92</v>
      </c>
    </row>
    <row r="108" spans="1:8" ht="80">
      <c r="A108" s="2"/>
      <c r="B108" s="3" t="s">
        <v>218</v>
      </c>
      <c r="C108" s="3" t="s">
        <v>219</v>
      </c>
      <c r="D108" s="3">
        <v>87291</v>
      </c>
      <c r="E108" s="3"/>
      <c r="F108" s="10">
        <v>23.58</v>
      </c>
      <c r="G108" s="10">
        <f t="shared" si="2"/>
        <v>69.490000000000009</v>
      </c>
      <c r="H108" s="10">
        <v>6.93</v>
      </c>
    </row>
    <row r="109" spans="1:8" ht="96">
      <c r="A109" s="2"/>
      <c r="B109" s="3" t="s">
        <v>220</v>
      </c>
      <c r="C109" s="3" t="s">
        <v>221</v>
      </c>
      <c r="D109" s="3">
        <v>38471</v>
      </c>
      <c r="E109" s="3"/>
      <c r="F109" s="10">
        <v>19.27</v>
      </c>
      <c r="G109" s="10">
        <f t="shared" si="2"/>
        <v>73.680000000000007</v>
      </c>
      <c r="H109" s="10">
        <v>7.05</v>
      </c>
    </row>
    <row r="110" spans="1:8" ht="32">
      <c r="A110" s="2"/>
      <c r="B110" s="3" t="s">
        <v>222</v>
      </c>
      <c r="C110" s="3" t="s">
        <v>223</v>
      </c>
      <c r="D110" s="3">
        <v>289891</v>
      </c>
      <c r="E110" s="3"/>
      <c r="F110" s="10">
        <v>17.059999999999999</v>
      </c>
      <c r="G110" s="10">
        <f t="shared" si="2"/>
        <v>69.45</v>
      </c>
      <c r="H110" s="10">
        <v>13.49</v>
      </c>
    </row>
    <row r="111" spans="1:8" ht="96">
      <c r="A111" s="2"/>
      <c r="B111" s="3" t="s">
        <v>224</v>
      </c>
      <c r="C111" s="3" t="s">
        <v>225</v>
      </c>
      <c r="D111" s="3">
        <v>331377</v>
      </c>
      <c r="E111" s="3"/>
      <c r="F111" s="10">
        <v>23.64</v>
      </c>
      <c r="G111" s="10">
        <f t="shared" si="2"/>
        <v>67.599999999999994</v>
      </c>
      <c r="H111" s="10">
        <v>8.76</v>
      </c>
    </row>
    <row r="112" spans="1:8" ht="32">
      <c r="A112" s="2"/>
      <c r="B112" s="3" t="s">
        <v>226</v>
      </c>
      <c r="C112" s="3" t="s">
        <v>227</v>
      </c>
      <c r="D112" s="11">
        <v>172879</v>
      </c>
      <c r="E112" s="3"/>
      <c r="F112" s="10">
        <v>23.35</v>
      </c>
      <c r="G112" s="10">
        <f t="shared" si="2"/>
        <v>66.72</v>
      </c>
      <c r="H112" s="10">
        <v>9.93</v>
      </c>
    </row>
    <row r="113" spans="1:8" ht="96">
      <c r="A113" s="2"/>
      <c r="B113" s="3" t="s">
        <v>228</v>
      </c>
      <c r="C113" s="3" t="s">
        <v>229</v>
      </c>
      <c r="D113" s="3">
        <v>179503</v>
      </c>
      <c r="E113" s="3"/>
      <c r="F113" s="10">
        <v>18.059999999999999</v>
      </c>
      <c r="G113" s="10">
        <f t="shared" si="2"/>
        <v>68.97</v>
      </c>
      <c r="H113" s="10">
        <v>12.97</v>
      </c>
    </row>
    <row r="114" spans="1:8" ht="32">
      <c r="A114" s="2"/>
      <c r="B114" s="3" t="s">
        <v>230</v>
      </c>
      <c r="C114" s="3" t="s">
        <v>231</v>
      </c>
      <c r="D114" s="11">
        <v>1349795</v>
      </c>
      <c r="E114" s="3"/>
      <c r="F114" s="10">
        <v>28.13</v>
      </c>
      <c r="G114" s="10">
        <f t="shared" si="2"/>
        <v>63.480000000000004</v>
      </c>
      <c r="H114" s="10">
        <v>8.39</v>
      </c>
    </row>
    <row r="115" spans="1:8" ht="32">
      <c r="A115" s="2"/>
      <c r="B115" s="3" t="s">
        <v>232</v>
      </c>
      <c r="C115" s="3" t="s">
        <v>233</v>
      </c>
      <c r="D115" s="11">
        <v>599266</v>
      </c>
      <c r="E115" s="3"/>
      <c r="F115" s="10">
        <v>21.96</v>
      </c>
      <c r="G115" s="10">
        <f t="shared" si="2"/>
        <v>66.72999999999999</v>
      </c>
      <c r="H115" s="10">
        <v>11.31</v>
      </c>
    </row>
    <row r="116" spans="1:8" ht="48">
      <c r="A116" s="2"/>
      <c r="B116" s="3" t="s">
        <v>234</v>
      </c>
      <c r="C116" s="3" t="s">
        <v>235</v>
      </c>
      <c r="D116" s="11">
        <v>181364</v>
      </c>
      <c r="E116" s="3"/>
      <c r="F116" s="10">
        <v>23.37</v>
      </c>
      <c r="G116" s="10">
        <f t="shared" si="2"/>
        <v>67.919999999999987</v>
      </c>
      <c r="H116" s="10">
        <v>8.7100000000000009</v>
      </c>
    </row>
    <row r="117" spans="1:8" ht="32">
      <c r="A117" s="2"/>
      <c r="B117" s="3" t="s">
        <v>236</v>
      </c>
      <c r="C117" s="3" t="s">
        <v>237</v>
      </c>
      <c r="D117" s="11">
        <v>186412</v>
      </c>
      <c r="E117" s="3"/>
      <c r="F117" s="10">
        <v>16.420000000000002</v>
      </c>
      <c r="G117" s="10">
        <f t="shared" si="2"/>
        <v>75.27</v>
      </c>
      <c r="H117" s="10">
        <v>8.31</v>
      </c>
    </row>
    <row r="118" spans="1:8" ht="32">
      <c r="A118" s="2"/>
      <c r="B118" s="3" t="s">
        <v>238</v>
      </c>
      <c r="C118" s="3" t="s">
        <v>239</v>
      </c>
      <c r="D118" s="11">
        <v>318704</v>
      </c>
      <c r="E118" s="3"/>
    </row>
    <row r="119" spans="1:8" ht="32">
      <c r="A119" s="2"/>
      <c r="B119" s="3" t="s">
        <v>240</v>
      </c>
      <c r="C119" s="3" t="s">
        <v>241</v>
      </c>
      <c r="D119" s="11">
        <v>193137</v>
      </c>
      <c r="E119" s="3"/>
      <c r="F119" s="10">
        <v>16.61</v>
      </c>
      <c r="G119" s="10">
        <f t="shared" si="2"/>
        <v>72.319999999999993</v>
      </c>
      <c r="H119" s="10">
        <v>11.07</v>
      </c>
    </row>
    <row r="120" spans="1:8" ht="32">
      <c r="A120" s="2"/>
      <c r="B120" s="3" t="s">
        <v>242</v>
      </c>
      <c r="C120" s="3" t="s">
        <v>243</v>
      </c>
      <c r="D120" s="11">
        <v>398447</v>
      </c>
      <c r="E120" s="3"/>
      <c r="F120" s="10">
        <v>27.28</v>
      </c>
      <c r="G120" s="10">
        <f t="shared" si="2"/>
        <v>64.58</v>
      </c>
      <c r="H120" s="10">
        <v>8.14</v>
      </c>
    </row>
    <row r="121" spans="1:8" ht="32">
      <c r="A121" s="2"/>
      <c r="B121" s="3" t="s">
        <v>244</v>
      </c>
      <c r="C121" s="3" t="s">
        <v>245</v>
      </c>
      <c r="D121" s="11">
        <v>243031</v>
      </c>
      <c r="E121" s="3"/>
      <c r="F121" s="10">
        <v>17.62</v>
      </c>
      <c r="G121" s="10">
        <f t="shared" si="2"/>
        <v>69.47</v>
      </c>
      <c r="H121" s="10">
        <v>12.91</v>
      </c>
    </row>
    <row r="122" spans="1:8" ht="32">
      <c r="A122" s="2"/>
      <c r="B122" s="3" t="s">
        <v>246</v>
      </c>
      <c r="C122" s="3" t="s">
        <v>247</v>
      </c>
      <c r="D122" s="11">
        <v>243587</v>
      </c>
      <c r="E122" s="3"/>
      <c r="F122" s="10">
        <v>23.01</v>
      </c>
      <c r="G122" s="10">
        <f t="shared" si="2"/>
        <v>64.47</v>
      </c>
      <c r="H122" s="10">
        <v>12.52</v>
      </c>
    </row>
    <row r="123" spans="1:8" ht="32">
      <c r="A123" s="2"/>
      <c r="B123" s="3" t="s">
        <v>248</v>
      </c>
      <c r="C123" s="3" t="s">
        <v>249</v>
      </c>
      <c r="D123" s="11">
        <v>272769</v>
      </c>
      <c r="E123" s="3"/>
      <c r="F123" s="10">
        <v>21.79</v>
      </c>
      <c r="G123" s="10">
        <f t="shared" si="2"/>
        <v>65.62</v>
      </c>
      <c r="H123" s="10">
        <v>12.59</v>
      </c>
    </row>
    <row r="124" spans="1:8" ht="48">
      <c r="A124" s="2" t="s">
        <v>250</v>
      </c>
      <c r="B124" s="3" t="s">
        <v>251</v>
      </c>
      <c r="C124" s="3" t="s">
        <v>252</v>
      </c>
      <c r="D124" s="11">
        <v>70610</v>
      </c>
      <c r="E124" s="13"/>
      <c r="F124" s="10">
        <v>15.22</v>
      </c>
      <c r="G124" s="10">
        <f t="shared" si="2"/>
        <v>77.03</v>
      </c>
      <c r="H124" s="10">
        <v>7.75</v>
      </c>
    </row>
    <row r="125" spans="1:8" ht="32">
      <c r="A125" s="2"/>
      <c r="B125" s="3" t="s">
        <v>253</v>
      </c>
      <c r="C125" s="3" t="s">
        <v>254</v>
      </c>
      <c r="D125" s="11">
        <v>195229</v>
      </c>
      <c r="E125" s="13"/>
      <c r="F125" s="10">
        <v>12.14</v>
      </c>
      <c r="G125" s="10">
        <f t="shared" si="2"/>
        <v>66.789999999999992</v>
      </c>
      <c r="H125" s="10">
        <v>21.07</v>
      </c>
    </row>
    <row r="126" spans="1:8" ht="48">
      <c r="A126" s="2"/>
      <c r="B126" s="3" t="s">
        <v>255</v>
      </c>
      <c r="C126" s="3" t="s">
        <v>256</v>
      </c>
      <c r="D126" s="11">
        <v>1706328</v>
      </c>
      <c r="E126" s="13"/>
      <c r="F126" s="10">
        <v>11.05</v>
      </c>
      <c r="G126" s="10">
        <f t="shared" si="2"/>
        <v>68.14</v>
      </c>
      <c r="H126" s="10">
        <v>20.81</v>
      </c>
    </row>
    <row r="127" spans="1:8" ht="32">
      <c r="A127" s="2"/>
      <c r="B127" s="3" t="s">
        <v>257</v>
      </c>
      <c r="C127" s="3" t="s">
        <v>258</v>
      </c>
      <c r="D127" s="11">
        <v>356035</v>
      </c>
      <c r="E127" s="13"/>
      <c r="F127" s="11">
        <v>13.45</v>
      </c>
      <c r="H127" s="11">
        <v>11.42</v>
      </c>
    </row>
    <row r="128" spans="1:8" ht="32">
      <c r="A128" s="2"/>
      <c r="B128" s="3" t="s">
        <v>259</v>
      </c>
      <c r="C128" s="3" t="s">
        <v>260</v>
      </c>
      <c r="D128" s="11">
        <v>158566</v>
      </c>
      <c r="E128" s="13"/>
      <c r="F128" s="11">
        <v>18.09</v>
      </c>
      <c r="H128" s="11">
        <v>8.39</v>
      </c>
    </row>
    <row r="129" spans="1:8" ht="32">
      <c r="A129" s="2"/>
      <c r="B129" s="3" t="s">
        <v>261</v>
      </c>
      <c r="C129" s="3" t="s">
        <v>262</v>
      </c>
      <c r="D129" s="11">
        <v>112159</v>
      </c>
      <c r="E129" s="13"/>
      <c r="F129" s="10">
        <v>10.71</v>
      </c>
      <c r="H129" s="10">
        <v>14.83</v>
      </c>
    </row>
    <row r="130" spans="1:8" ht="48">
      <c r="A130" s="2"/>
      <c r="B130" s="3" t="s">
        <v>263</v>
      </c>
      <c r="C130" s="3" t="s">
        <v>264</v>
      </c>
      <c r="D130" s="11">
        <v>257826</v>
      </c>
      <c r="E130" s="13"/>
      <c r="F130" s="11">
        <v>12.65</v>
      </c>
      <c r="H130" s="11">
        <v>16.52</v>
      </c>
    </row>
    <row r="131" spans="1:8" ht="32">
      <c r="A131" s="2"/>
      <c r="B131" s="3" t="s">
        <v>265</v>
      </c>
      <c r="C131" s="3" t="s">
        <v>266</v>
      </c>
      <c r="D131" s="11">
        <v>53946</v>
      </c>
      <c r="E131" s="13"/>
      <c r="F131" s="11">
        <v>12.18</v>
      </c>
      <c r="H131" s="11">
        <v>11.52</v>
      </c>
    </row>
    <row r="132" spans="1:8" ht="48">
      <c r="A132" s="2"/>
      <c r="B132" s="3" t="s">
        <v>267</v>
      </c>
      <c r="C132" s="3" t="s">
        <v>268</v>
      </c>
      <c r="D132" s="11">
        <v>556621</v>
      </c>
      <c r="E132" s="13"/>
      <c r="F132" s="10">
        <v>13.43</v>
      </c>
      <c r="H132" s="10">
        <v>11.48</v>
      </c>
    </row>
    <row r="133" spans="1:8" ht="32">
      <c r="A133" s="2"/>
      <c r="B133" s="3" t="s">
        <v>269</v>
      </c>
      <c r="C133" s="3" t="s">
        <v>270</v>
      </c>
      <c r="D133" s="11">
        <v>75794</v>
      </c>
      <c r="E133" s="13"/>
      <c r="F133" s="11">
        <v>15.81</v>
      </c>
      <c r="H133" s="11">
        <v>8.11</v>
      </c>
    </row>
    <row r="134" spans="1:8" ht="80">
      <c r="A134" s="2"/>
      <c r="B134" s="3" t="s">
        <v>271</v>
      </c>
      <c r="C134" s="3" t="s">
        <v>272</v>
      </c>
      <c r="D134" s="11">
        <v>224809</v>
      </c>
      <c r="E134" s="13"/>
      <c r="F134" s="10">
        <v>12.84</v>
      </c>
      <c r="H134" s="11">
        <v>15.8</v>
      </c>
    </row>
    <row r="135" spans="1:8" ht="32">
      <c r="A135" s="2"/>
      <c r="B135" s="3" t="s">
        <v>273</v>
      </c>
      <c r="C135" s="3" t="s">
        <v>274</v>
      </c>
      <c r="D135" s="11">
        <v>247983</v>
      </c>
      <c r="E135" s="13"/>
      <c r="F135" s="11">
        <v>17.78</v>
      </c>
      <c r="H135" s="11">
        <v>9.7200000000000006</v>
      </c>
    </row>
    <row r="136" spans="1:8" ht="32">
      <c r="A136" s="2"/>
      <c r="B136" s="3" t="s">
        <v>275</v>
      </c>
      <c r="C136" s="3" t="s">
        <v>276</v>
      </c>
      <c r="D136" s="11">
        <v>186143</v>
      </c>
      <c r="E136" s="13"/>
      <c r="F136" s="10">
        <v>13.13</v>
      </c>
      <c r="H136" s="10">
        <v>14.98</v>
      </c>
    </row>
    <row r="137" spans="1:8" ht="32">
      <c r="A137" s="2"/>
      <c r="B137" s="3" t="s">
        <v>277</v>
      </c>
      <c r="C137" s="3" t="s">
        <v>278</v>
      </c>
      <c r="D137" s="11">
        <v>167881</v>
      </c>
      <c r="E137" s="13"/>
      <c r="F137" s="10">
        <v>12.98</v>
      </c>
      <c r="H137" s="10">
        <v>23.28</v>
      </c>
    </row>
    <row r="138" spans="1:8" ht="32">
      <c r="A138" s="2"/>
      <c r="B138" s="3" t="s">
        <v>279</v>
      </c>
      <c r="C138" s="3" t="s">
        <v>280</v>
      </c>
      <c r="D138" s="3">
        <v>359184</v>
      </c>
      <c r="E138" s="3"/>
      <c r="F138" s="11">
        <v>17.239999999999998</v>
      </c>
      <c r="H138" s="11">
        <v>11.3</v>
      </c>
    </row>
    <row r="139" spans="1:8" ht="48">
      <c r="A139" s="2"/>
      <c r="B139" s="3" t="s">
        <v>281</v>
      </c>
      <c r="C139" s="3" t="s">
        <v>282</v>
      </c>
      <c r="D139" s="11">
        <v>119061</v>
      </c>
      <c r="E139" s="13"/>
      <c r="F139" s="10">
        <v>10.77</v>
      </c>
      <c r="H139" s="10">
        <v>26.1</v>
      </c>
    </row>
    <row r="140" spans="1:8" ht="48">
      <c r="A140" s="2"/>
      <c r="B140" s="3" t="s">
        <v>283</v>
      </c>
      <c r="C140" s="3" t="s">
        <v>284</v>
      </c>
      <c r="D140" s="11">
        <v>2709378</v>
      </c>
      <c r="E140" s="13"/>
      <c r="F140" s="10">
        <v>13.11</v>
      </c>
      <c r="H140" s="10">
        <v>13.7</v>
      </c>
    </row>
    <row r="141" spans="1:8" ht="32">
      <c r="A141" s="2"/>
      <c r="B141" s="3" t="s">
        <v>285</v>
      </c>
      <c r="C141" s="3" t="s">
        <v>286</v>
      </c>
      <c r="D141" s="11">
        <v>95273</v>
      </c>
      <c r="E141" s="13"/>
      <c r="F141" s="10">
        <v>10.14</v>
      </c>
      <c r="H141" s="10">
        <v>21.78</v>
      </c>
    </row>
    <row r="142" spans="1:8" ht="32">
      <c r="A142" s="2"/>
      <c r="B142" s="3" t="s">
        <v>287</v>
      </c>
      <c r="C142" s="3" t="s">
        <v>288</v>
      </c>
      <c r="D142" s="11">
        <v>85648</v>
      </c>
      <c r="E142" s="13"/>
      <c r="F142" s="10">
        <v>7.93</v>
      </c>
      <c r="H142" s="10">
        <v>28.51</v>
      </c>
    </row>
    <row r="143" spans="1:8" ht="64">
      <c r="A143" s="2"/>
      <c r="B143" s="3" t="s">
        <v>289</v>
      </c>
      <c r="C143" s="3" t="s">
        <v>290</v>
      </c>
      <c r="D143" s="11">
        <v>2242875</v>
      </c>
      <c r="E143" s="13"/>
      <c r="F143" s="10">
        <v>11.68</v>
      </c>
      <c r="H143" s="10">
        <v>13.72</v>
      </c>
    </row>
    <row r="144" spans="1:8" ht="48">
      <c r="A144" s="2"/>
      <c r="B144" s="3" t="s">
        <v>291</v>
      </c>
      <c r="C144" s="3" t="s">
        <v>292</v>
      </c>
      <c r="D144" s="11">
        <v>3446100</v>
      </c>
      <c r="E144" s="13"/>
      <c r="F144" s="10">
        <v>13.91</v>
      </c>
      <c r="H144" s="10">
        <v>11.96</v>
      </c>
    </row>
    <row r="145" spans="1:8" ht="32">
      <c r="A145" s="2"/>
      <c r="B145" s="3" t="s">
        <v>293</v>
      </c>
      <c r="C145" s="3" t="s">
        <v>294</v>
      </c>
      <c r="D145" s="11">
        <v>162476</v>
      </c>
      <c r="E145" s="13"/>
      <c r="F145" s="11">
        <v>12.89</v>
      </c>
      <c r="H145" s="11">
        <v>16.61</v>
      </c>
    </row>
    <row r="146" spans="1:8" ht="32">
      <c r="A146" s="2"/>
      <c r="B146" s="3" t="s">
        <v>295</v>
      </c>
      <c r="C146" s="3" t="s">
        <v>296</v>
      </c>
      <c r="D146" s="11">
        <v>173926</v>
      </c>
      <c r="E146" s="13"/>
      <c r="F146" s="10">
        <v>10.27</v>
      </c>
      <c r="H146" s="10">
        <v>24.61</v>
      </c>
    </row>
    <row r="147" spans="1:8" ht="32">
      <c r="A147" s="2"/>
      <c r="B147" s="3" t="s">
        <v>297</v>
      </c>
      <c r="C147" s="3" t="s">
        <v>298</v>
      </c>
      <c r="D147" s="11">
        <v>262792</v>
      </c>
      <c r="E147" s="13"/>
      <c r="F147" s="10">
        <v>15.33</v>
      </c>
      <c r="H147" s="10">
        <v>14.46</v>
      </c>
    </row>
    <row r="148" spans="1:8" ht="32">
      <c r="A148" s="2"/>
      <c r="B148" s="3" t="s">
        <v>299</v>
      </c>
      <c r="C148" s="3" t="s">
        <v>300</v>
      </c>
      <c r="D148" s="11">
        <v>129372</v>
      </c>
      <c r="E148" s="13"/>
      <c r="F148" s="10">
        <v>10.59</v>
      </c>
      <c r="H148" s="10">
        <v>19.21</v>
      </c>
    </row>
    <row r="149" spans="1:8" ht="32">
      <c r="A149" s="2"/>
      <c r="B149" s="3" t="s">
        <v>301</v>
      </c>
      <c r="C149" s="3" t="s">
        <v>302</v>
      </c>
      <c r="D149" s="11">
        <v>118624</v>
      </c>
      <c r="E149" s="13"/>
      <c r="F149" s="10">
        <v>10.77</v>
      </c>
      <c r="H149" s="11">
        <v>20.11</v>
      </c>
    </row>
    <row r="150" spans="1:8" ht="48">
      <c r="A150" s="2"/>
      <c r="B150" s="3" t="s">
        <v>303</v>
      </c>
      <c r="C150" s="3" t="s">
        <v>304</v>
      </c>
      <c r="D150" s="11">
        <v>237421</v>
      </c>
      <c r="E150" s="13"/>
      <c r="F150" s="10">
        <v>12.4</v>
      </c>
      <c r="H150" s="10">
        <v>18.350000000000001</v>
      </c>
    </row>
    <row r="151" spans="1:8" ht="48">
      <c r="A151" s="2"/>
      <c r="B151" s="3" t="s">
        <v>305</v>
      </c>
      <c r="C151" s="3" t="s">
        <v>306</v>
      </c>
      <c r="D151" s="11">
        <v>263131</v>
      </c>
      <c r="E151" s="13"/>
      <c r="F151" s="11">
        <v>11.69</v>
      </c>
      <c r="H151" s="11">
        <v>18.95</v>
      </c>
    </row>
    <row r="152" spans="1:8" ht="32">
      <c r="A152" s="2"/>
      <c r="B152" s="3" t="s">
        <v>307</v>
      </c>
      <c r="C152" s="3" t="s">
        <v>308</v>
      </c>
      <c r="D152" s="11">
        <v>103736</v>
      </c>
      <c r="E152" s="13"/>
      <c r="F152" s="10">
        <v>17.809999999999999</v>
      </c>
      <c r="H152" s="10">
        <v>12.65</v>
      </c>
    </row>
    <row r="153" spans="1:8" ht="32">
      <c r="A153" s="2"/>
      <c r="B153" s="3" t="s">
        <v>309</v>
      </c>
      <c r="C153" s="3" t="s">
        <v>310</v>
      </c>
      <c r="D153" s="11">
        <v>109370</v>
      </c>
      <c r="E153" s="13"/>
      <c r="F153" s="10">
        <v>11.11</v>
      </c>
      <c r="H153" s="10">
        <v>21.87</v>
      </c>
    </row>
    <row r="154" spans="1:8" ht="32">
      <c r="A154" s="2"/>
      <c r="B154" s="3" t="s">
        <v>311</v>
      </c>
      <c r="C154" s="3" t="s">
        <v>312</v>
      </c>
      <c r="D154" s="11">
        <v>375312</v>
      </c>
      <c r="E154" s="13"/>
      <c r="F154" s="10">
        <v>16.71</v>
      </c>
      <c r="H154" s="10">
        <v>12.38</v>
      </c>
    </row>
    <row r="155" spans="1:8" ht="32">
      <c r="A155" s="2"/>
      <c r="B155" s="3" t="s">
        <v>313</v>
      </c>
      <c r="C155" s="3" t="s">
        <v>314</v>
      </c>
      <c r="D155" s="11">
        <v>484397</v>
      </c>
      <c r="E155" s="13"/>
      <c r="F155" s="10">
        <v>17.03</v>
      </c>
      <c r="H155" s="10">
        <v>13.39</v>
      </c>
    </row>
    <row r="156" spans="1:8" ht="64">
      <c r="A156" s="2"/>
      <c r="B156" s="3" t="s">
        <v>315</v>
      </c>
      <c r="C156" s="3" t="s">
        <v>316</v>
      </c>
      <c r="D156" s="11">
        <v>86108</v>
      </c>
      <c r="E156" s="13"/>
      <c r="F156" s="10">
        <v>7.91</v>
      </c>
      <c r="H156" s="10">
        <v>26.76</v>
      </c>
    </row>
    <row r="157" spans="1:8" ht="64">
      <c r="A157" s="2"/>
      <c r="B157" s="3" t="s">
        <v>317</v>
      </c>
      <c r="C157" s="3" t="s">
        <v>318</v>
      </c>
      <c r="D157" s="11">
        <v>125172</v>
      </c>
      <c r="E157" s="13"/>
      <c r="F157" s="10">
        <v>9.33</v>
      </c>
      <c r="H157" s="10">
        <v>24.55</v>
      </c>
    </row>
    <row r="158" spans="1:8" ht="64">
      <c r="A158" s="2"/>
      <c r="B158" s="3" t="s">
        <v>319</v>
      </c>
      <c r="C158" s="3" t="s">
        <v>320</v>
      </c>
      <c r="D158" s="11">
        <v>103599</v>
      </c>
      <c r="E158" s="13"/>
      <c r="F158" s="10">
        <v>9.5500000000000007</v>
      </c>
      <c r="H158" s="10">
        <v>23.96</v>
      </c>
    </row>
    <row r="159" spans="1:8" ht="48">
      <c r="A159" s="2"/>
      <c r="B159" s="3" t="s">
        <v>321</v>
      </c>
      <c r="C159" s="3" t="s">
        <v>322</v>
      </c>
      <c r="D159" s="11">
        <v>1538715</v>
      </c>
      <c r="E159" s="13"/>
      <c r="F159" s="10">
        <v>12.65</v>
      </c>
      <c r="H159" s="10">
        <v>14.39</v>
      </c>
    </row>
    <row r="160" spans="1:8" ht="48">
      <c r="A160" s="2"/>
      <c r="B160" s="3" t="s">
        <v>323</v>
      </c>
      <c r="C160" s="3" t="s">
        <v>324</v>
      </c>
      <c r="D160" s="11">
        <v>155027</v>
      </c>
      <c r="E160" s="13"/>
      <c r="F160" s="10">
        <v>14.87</v>
      </c>
      <c r="H160" s="10">
        <v>11.76</v>
      </c>
    </row>
    <row r="161" spans="1:8" ht="32">
      <c r="A161" s="2"/>
      <c r="B161" s="3" t="s">
        <v>325</v>
      </c>
      <c r="C161" s="3" t="s">
        <v>326</v>
      </c>
      <c r="D161" s="11">
        <v>277522</v>
      </c>
      <c r="E161" s="13"/>
      <c r="F161" s="10">
        <v>14.43</v>
      </c>
      <c r="H161" s="10">
        <v>13.14</v>
      </c>
    </row>
    <row r="162" spans="1:8" ht="32">
      <c r="A162" s="2"/>
      <c r="B162" s="3" t="s">
        <v>327</v>
      </c>
      <c r="C162" s="3" t="s">
        <v>328</v>
      </c>
      <c r="D162" s="11">
        <v>151133</v>
      </c>
      <c r="E162" s="13"/>
      <c r="F162" s="11">
        <v>14.92</v>
      </c>
      <c r="H162" s="11">
        <v>13.06</v>
      </c>
    </row>
    <row r="163" spans="1:8" ht="32">
      <c r="A163" s="2"/>
      <c r="B163" s="3" t="s">
        <v>329</v>
      </c>
      <c r="C163" s="3" t="s">
        <v>330</v>
      </c>
      <c r="D163" s="11">
        <v>313364</v>
      </c>
      <c r="E163" s="13"/>
      <c r="F163" s="10">
        <v>14.26</v>
      </c>
      <c r="H163" s="10">
        <v>13.1</v>
      </c>
    </row>
    <row r="164" spans="1:8" ht="32">
      <c r="A164" s="2"/>
      <c r="B164" s="3" t="s">
        <v>331</v>
      </c>
      <c r="C164" s="3" t="s">
        <v>332</v>
      </c>
      <c r="D164" s="11">
        <v>318933</v>
      </c>
      <c r="E164" s="13"/>
      <c r="F164" s="10">
        <v>13.08</v>
      </c>
      <c r="H164" s="10">
        <v>14.39</v>
      </c>
    </row>
    <row r="165" spans="1:8" ht="32">
      <c r="A165" s="2"/>
      <c r="B165" s="3" t="s">
        <v>333</v>
      </c>
      <c r="C165" s="3" t="s">
        <v>334</v>
      </c>
      <c r="D165" s="11">
        <v>315153</v>
      </c>
      <c r="E165" s="13"/>
      <c r="F165" s="11">
        <v>15.6</v>
      </c>
      <c r="H165" s="11">
        <v>10.53</v>
      </c>
    </row>
    <row r="166" spans="1:8" ht="32">
      <c r="A166" s="2"/>
      <c r="B166" s="3" t="s">
        <v>335</v>
      </c>
      <c r="C166" s="3" t="s">
        <v>336</v>
      </c>
      <c r="D166" s="11">
        <v>251806</v>
      </c>
      <c r="E166" s="13"/>
      <c r="F166" s="10">
        <v>14.98</v>
      </c>
      <c r="H166" s="10">
        <v>11.17</v>
      </c>
    </row>
    <row r="167" spans="1:8" ht="32">
      <c r="A167" s="2"/>
      <c r="B167" s="3" t="s">
        <v>337</v>
      </c>
      <c r="C167" s="3" t="s">
        <v>338</v>
      </c>
      <c r="D167" s="11">
        <v>166192</v>
      </c>
      <c r="E167" s="13"/>
      <c r="F167" s="11">
        <v>14.5</v>
      </c>
      <c r="H167" s="11">
        <v>17.21</v>
      </c>
    </row>
    <row r="168" spans="1:8" ht="32">
      <c r="A168" s="2"/>
      <c r="B168" s="3" t="s">
        <v>339</v>
      </c>
      <c r="C168" s="3" t="s">
        <v>340</v>
      </c>
      <c r="D168" s="11">
        <v>448712</v>
      </c>
      <c r="E168" s="13"/>
      <c r="F168" s="10">
        <v>16.78</v>
      </c>
      <c r="H168" s="10">
        <v>14.85</v>
      </c>
    </row>
    <row r="169" spans="1:8" ht="48">
      <c r="A169" s="2"/>
      <c r="B169" s="3" t="s">
        <v>341</v>
      </c>
      <c r="C169" s="3" t="s">
        <v>342</v>
      </c>
      <c r="D169" s="11">
        <v>38358</v>
      </c>
      <c r="E169" s="13"/>
      <c r="F169" s="11">
        <v>11.99</v>
      </c>
      <c r="H169" s="10">
        <v>8.4499999999999993</v>
      </c>
    </row>
    <row r="170" spans="1:8" ht="48">
      <c r="A170" s="2"/>
      <c r="B170" s="3" t="s">
        <v>343</v>
      </c>
      <c r="C170" s="3" t="s">
        <v>344</v>
      </c>
      <c r="D170" s="11">
        <v>37007</v>
      </c>
      <c r="E170" s="13"/>
      <c r="F170" s="10">
        <v>13.02</v>
      </c>
      <c r="H170" s="11">
        <v>9.92</v>
      </c>
    </row>
    <row r="171" spans="1:8" ht="48">
      <c r="A171" s="2"/>
      <c r="B171" s="3" t="s">
        <v>345</v>
      </c>
      <c r="C171" s="3" t="s">
        <v>346</v>
      </c>
      <c r="D171" s="11">
        <v>217573</v>
      </c>
      <c r="E171" s="13"/>
      <c r="F171" s="11">
        <v>12.05</v>
      </c>
      <c r="H171" s="11">
        <v>16.010000000000002</v>
      </c>
    </row>
    <row r="172" spans="1:8" ht="32">
      <c r="A172" s="2"/>
      <c r="B172" s="3" t="s">
        <v>347</v>
      </c>
      <c r="C172" s="3" t="s">
        <v>348</v>
      </c>
      <c r="D172" s="11">
        <v>110824</v>
      </c>
      <c r="E172" s="13"/>
      <c r="F172" s="10">
        <v>15.26</v>
      </c>
      <c r="H172" s="11">
        <v>14.92</v>
      </c>
    </row>
    <row r="173" spans="1:8" ht="32">
      <c r="A173" s="2"/>
      <c r="B173" s="3" t="s">
        <v>349</v>
      </c>
      <c r="C173" s="3" t="s">
        <v>350</v>
      </c>
      <c r="D173" s="11">
        <v>186663</v>
      </c>
      <c r="E173" s="13"/>
      <c r="F173" s="10">
        <v>13.21</v>
      </c>
      <c r="H173" s="10">
        <v>15.18</v>
      </c>
    </row>
    <row r="174" spans="1:8" ht="32">
      <c r="A174" s="2"/>
      <c r="B174" s="3" t="s">
        <v>351</v>
      </c>
      <c r="C174" s="3" t="s">
        <v>352</v>
      </c>
      <c r="D174" s="11">
        <v>71437</v>
      </c>
      <c r="E174" s="13"/>
      <c r="F174" s="11">
        <v>5.77</v>
      </c>
      <c r="H174" s="11">
        <v>16.96</v>
      </c>
    </row>
    <row r="175" spans="1:8" ht="32">
      <c r="A175" s="2"/>
      <c r="B175" s="3" t="s">
        <v>353</v>
      </c>
      <c r="C175" s="3" t="s">
        <v>354</v>
      </c>
      <c r="D175" s="11">
        <v>69908</v>
      </c>
      <c r="E175" s="13"/>
      <c r="F175" s="11">
        <v>13.57</v>
      </c>
      <c r="H175" s="11">
        <v>12.13</v>
      </c>
    </row>
    <row r="176" spans="1:8" ht="48">
      <c r="A176" s="2"/>
      <c r="B176" s="3" t="s">
        <v>355</v>
      </c>
      <c r="C176" s="3" t="s">
        <v>356</v>
      </c>
      <c r="D176" s="11">
        <v>42950</v>
      </c>
      <c r="E176" s="13"/>
      <c r="F176" s="10">
        <v>9.9600000000000009</v>
      </c>
      <c r="H176" s="10">
        <v>15.9</v>
      </c>
    </row>
    <row r="177" spans="1:8" ht="32">
      <c r="A177" s="2"/>
      <c r="B177" s="3" t="s">
        <v>357</v>
      </c>
      <c r="C177" s="3" t="s">
        <v>358</v>
      </c>
      <c r="D177" s="11">
        <v>95869</v>
      </c>
      <c r="E177" s="13"/>
      <c r="F177" s="10">
        <v>10.27</v>
      </c>
      <c r="H177" s="10">
        <v>22.21</v>
      </c>
    </row>
    <row r="178" spans="1:8" ht="32">
      <c r="A178" s="2"/>
      <c r="B178" s="3" t="s">
        <v>359</v>
      </c>
      <c r="C178" s="3" t="s">
        <v>360</v>
      </c>
      <c r="D178" s="11">
        <v>76674</v>
      </c>
      <c r="E178" s="13"/>
      <c r="F178" s="10">
        <v>12.6</v>
      </c>
      <c r="H178" s="11">
        <v>20.68</v>
      </c>
    </row>
    <row r="179" spans="1:8" ht="32">
      <c r="A179" s="2"/>
      <c r="B179" s="3" t="s">
        <v>361</v>
      </c>
      <c r="C179" s="3" t="s">
        <v>362</v>
      </c>
      <c r="D179" s="11">
        <v>150508</v>
      </c>
      <c r="E179" s="13"/>
      <c r="F179" s="11">
        <v>12.64</v>
      </c>
      <c r="H179" s="11">
        <v>10.5</v>
      </c>
    </row>
    <row r="180" spans="1:8" ht="32">
      <c r="A180" s="2"/>
      <c r="B180" s="3" t="s">
        <v>363</v>
      </c>
      <c r="C180" s="3" t="s">
        <v>364</v>
      </c>
      <c r="D180" s="11">
        <v>256396</v>
      </c>
      <c r="E180" s="13"/>
      <c r="F180" s="11">
        <v>7.28</v>
      </c>
      <c r="H180" s="11">
        <v>17.7</v>
      </c>
    </row>
    <row r="181" spans="1:8" ht="32">
      <c r="A181" s="2"/>
      <c r="B181" s="3" t="s">
        <v>365</v>
      </c>
      <c r="C181" s="3" t="s">
        <v>366</v>
      </c>
      <c r="D181" s="11">
        <v>90196</v>
      </c>
      <c r="E181" s="13"/>
      <c r="F181" s="11">
        <v>9.9</v>
      </c>
      <c r="H181" s="11">
        <v>16.670000000000002</v>
      </c>
    </row>
    <row r="182" spans="1:8" ht="80">
      <c r="A182" s="2"/>
      <c r="B182" s="3" t="s">
        <v>367</v>
      </c>
      <c r="C182" s="3" t="s">
        <v>368</v>
      </c>
      <c r="D182" s="11">
        <v>207380</v>
      </c>
      <c r="E182" s="13"/>
      <c r="F182" s="11">
        <v>15.24</v>
      </c>
      <c r="H182" s="10">
        <v>10.36</v>
      </c>
    </row>
    <row r="183" spans="1:8" ht="80">
      <c r="A183" s="2"/>
      <c r="B183" s="3" t="s">
        <v>369</v>
      </c>
      <c r="C183" s="3" t="s">
        <v>370</v>
      </c>
      <c r="D183" s="11">
        <v>285392</v>
      </c>
      <c r="E183" s="13"/>
      <c r="F183" s="11">
        <v>15.04</v>
      </c>
      <c r="H183" s="11">
        <v>11.55</v>
      </c>
    </row>
    <row r="184" spans="1:8" ht="64">
      <c r="A184" s="2"/>
      <c r="B184" s="3" t="s">
        <v>371</v>
      </c>
      <c r="C184" s="3" t="s">
        <v>372</v>
      </c>
      <c r="D184" s="11">
        <v>399631</v>
      </c>
      <c r="E184" s="13"/>
      <c r="F184" s="10">
        <v>14.46</v>
      </c>
      <c r="H184" s="10">
        <v>11.62</v>
      </c>
    </row>
    <row r="185" spans="1:8" ht="48">
      <c r="A185" s="2"/>
      <c r="B185" s="3" t="s">
        <v>373</v>
      </c>
      <c r="C185" s="3" t="s">
        <v>374</v>
      </c>
      <c r="D185" s="11">
        <v>321438</v>
      </c>
      <c r="E185" s="13"/>
      <c r="F185" s="10">
        <v>15.2</v>
      </c>
      <c r="H185" s="10">
        <v>12.81</v>
      </c>
    </row>
    <row r="186" spans="1:8" ht="32">
      <c r="A186" s="2"/>
      <c r="B186" s="3" t="s">
        <v>375</v>
      </c>
      <c r="C186" s="3" t="s">
        <v>376</v>
      </c>
      <c r="D186" s="11">
        <v>220668</v>
      </c>
      <c r="E186" s="13"/>
      <c r="F186" s="11">
        <v>14.06</v>
      </c>
      <c r="H186" s="11">
        <v>14.18</v>
      </c>
    </row>
    <row r="187" spans="1:8" ht="32">
      <c r="A187" s="2"/>
      <c r="B187" s="3" t="s">
        <v>377</v>
      </c>
      <c r="C187" s="3" t="s">
        <v>378</v>
      </c>
      <c r="D187" s="11">
        <v>333970</v>
      </c>
      <c r="E187" s="13"/>
      <c r="F187" s="10">
        <v>14.34</v>
      </c>
      <c r="H187" s="10">
        <v>15.44</v>
      </c>
    </row>
    <row r="188" spans="1:8" ht="48">
      <c r="A188" s="2"/>
      <c r="B188" s="3" t="s">
        <v>379</v>
      </c>
      <c r="C188" s="3" t="s">
        <v>380</v>
      </c>
      <c r="D188" s="11">
        <v>62402</v>
      </c>
      <c r="E188" s="13"/>
      <c r="F188" s="10">
        <v>11.7</v>
      </c>
      <c r="H188" s="10">
        <v>13.4</v>
      </c>
    </row>
    <row r="189" spans="1:8" ht="32">
      <c r="A189" s="2"/>
      <c r="B189" s="3" t="s">
        <v>381</v>
      </c>
      <c r="C189" s="3" t="s">
        <v>382</v>
      </c>
      <c r="D189" s="11">
        <v>33643</v>
      </c>
      <c r="E189" s="13"/>
      <c r="F189" s="10">
        <v>13.47</v>
      </c>
      <c r="H189" s="10">
        <v>9.0399999999999991</v>
      </c>
    </row>
    <row r="190" spans="1:8" ht="96">
      <c r="A190" s="2"/>
      <c r="B190" s="3" t="s">
        <v>383</v>
      </c>
      <c r="C190" s="3" t="s">
        <v>384</v>
      </c>
      <c r="D190" s="11">
        <v>228822</v>
      </c>
      <c r="E190" s="13"/>
      <c r="F190" s="11">
        <v>15.43</v>
      </c>
      <c r="H190" s="11">
        <v>15.43</v>
      </c>
    </row>
    <row r="191" spans="1:8" ht="48">
      <c r="A191" s="2"/>
      <c r="B191" s="3" t="s">
        <v>385</v>
      </c>
      <c r="C191" s="3" t="s">
        <v>386</v>
      </c>
      <c r="D191" s="11">
        <v>99255</v>
      </c>
      <c r="E191" s="13"/>
      <c r="F191" s="11">
        <v>13.89</v>
      </c>
      <c r="H191" s="11">
        <v>7.75</v>
      </c>
    </row>
    <row r="192" spans="1:8" ht="48">
      <c r="A192" s="2"/>
      <c r="B192" s="3" t="s">
        <v>387</v>
      </c>
      <c r="C192" s="3" t="s">
        <v>388</v>
      </c>
      <c r="D192" s="11">
        <v>4035967</v>
      </c>
      <c r="E192" s="13"/>
      <c r="F192" s="10">
        <v>15.34</v>
      </c>
      <c r="H192" s="10">
        <v>13.24</v>
      </c>
    </row>
    <row r="193" spans="1:8" ht="64">
      <c r="A193" s="2"/>
      <c r="B193" s="3" t="s">
        <v>389</v>
      </c>
      <c r="C193" s="3" t="s">
        <v>390</v>
      </c>
      <c r="D193" s="11">
        <v>69563</v>
      </c>
      <c r="E193" s="13"/>
      <c r="F193" s="11">
        <v>9.7100000000000009</v>
      </c>
      <c r="H193" s="11">
        <v>19.34</v>
      </c>
    </row>
    <row r="194" spans="1:8" ht="32">
      <c r="A194" s="2"/>
      <c r="B194" s="3" t="s">
        <v>391</v>
      </c>
      <c r="C194" s="3" t="s">
        <v>392</v>
      </c>
      <c r="D194" s="11">
        <v>328593</v>
      </c>
      <c r="E194" s="13"/>
      <c r="F194" s="10">
        <v>17.46</v>
      </c>
      <c r="H194" s="11">
        <v>14.08</v>
      </c>
    </row>
    <row r="195" spans="1:8" ht="48">
      <c r="A195" s="2"/>
      <c r="B195" s="3" t="s">
        <v>393</v>
      </c>
      <c r="C195" s="3" t="s">
        <v>394</v>
      </c>
      <c r="D195" s="11">
        <v>2873168</v>
      </c>
      <c r="E195" s="13"/>
      <c r="F195" s="11">
        <v>14.52</v>
      </c>
      <c r="H195" s="11">
        <v>12.02</v>
      </c>
    </row>
    <row r="196" spans="1:8" ht="64">
      <c r="A196" s="2"/>
      <c r="B196" s="3" t="s">
        <v>395</v>
      </c>
      <c r="C196" s="3" t="s">
        <v>396</v>
      </c>
      <c r="D196" s="11">
        <v>174023</v>
      </c>
      <c r="E196" s="13"/>
      <c r="F196" s="10">
        <v>11.63</v>
      </c>
      <c r="H196" s="11">
        <v>15.26</v>
      </c>
    </row>
    <row r="197" spans="1:8" ht="48">
      <c r="A197" s="2"/>
      <c r="B197" s="3" t="s">
        <v>397</v>
      </c>
      <c r="C197" s="3" t="s">
        <v>398</v>
      </c>
      <c r="D197" s="11">
        <v>2153638</v>
      </c>
      <c r="E197" s="13"/>
      <c r="F197" s="10">
        <v>18.079999999999998</v>
      </c>
      <c r="H197" s="10">
        <v>9.8000000000000007</v>
      </c>
    </row>
    <row r="198" spans="1:8" ht="48">
      <c r="A198" s="2"/>
      <c r="B198" s="3" t="s">
        <v>399</v>
      </c>
      <c r="C198" s="3" t="s">
        <v>400</v>
      </c>
      <c r="D198" s="11">
        <v>92724</v>
      </c>
      <c r="E198" s="13"/>
      <c r="F198" s="11">
        <v>15.59</v>
      </c>
      <c r="H198" s="11">
        <v>9.99</v>
      </c>
    </row>
    <row r="199" spans="1:8" ht="32">
      <c r="A199" s="2"/>
      <c r="B199" s="3" t="s">
        <v>401</v>
      </c>
      <c r="C199" s="3" t="s">
        <v>402</v>
      </c>
      <c r="D199" s="3">
        <v>162726</v>
      </c>
      <c r="E199" s="3"/>
      <c r="F199" s="10">
        <v>17.11</v>
      </c>
      <c r="H199" s="10">
        <v>8.16</v>
      </c>
    </row>
    <row r="200" spans="1:8" ht="64">
      <c r="A200" s="2"/>
      <c r="B200" s="3" t="s">
        <v>403</v>
      </c>
      <c r="C200" s="3" t="s">
        <v>404</v>
      </c>
      <c r="D200" s="11">
        <v>135482</v>
      </c>
      <c r="E200" s="9"/>
      <c r="F200" s="10">
        <f>11.81</f>
        <v>11.81</v>
      </c>
      <c r="H200" s="10">
        <v>21.76</v>
      </c>
    </row>
    <row r="201" spans="1:8" ht="32">
      <c r="A201" s="2"/>
      <c r="B201" s="3" t="s">
        <v>405</v>
      </c>
      <c r="C201" s="3" t="s">
        <v>406</v>
      </c>
      <c r="D201" s="20">
        <v>349953</v>
      </c>
      <c r="E201" s="12"/>
      <c r="F201" s="20">
        <v>14.62</v>
      </c>
      <c r="H201" s="11">
        <v>9.9700000000000006</v>
      </c>
    </row>
    <row r="202" spans="1:8" ht="48">
      <c r="A202" s="2"/>
      <c r="B202" s="3" t="s">
        <v>407</v>
      </c>
      <c r="C202" s="3" t="s">
        <v>408</v>
      </c>
      <c r="D202" s="11">
        <v>27399</v>
      </c>
      <c r="E202" s="13"/>
      <c r="F202" s="11">
        <v>12.63</v>
      </c>
      <c r="H202" s="11">
        <v>12.32</v>
      </c>
    </row>
    <row r="203" spans="1:8" ht="32">
      <c r="A203" s="2"/>
      <c r="B203" s="3" t="s">
        <v>409</v>
      </c>
      <c r="C203" s="3" t="s">
        <v>410</v>
      </c>
      <c r="D203" s="11">
        <v>32301</v>
      </c>
      <c r="E203" s="9"/>
      <c r="F203" s="11">
        <v>8.5500000000000007</v>
      </c>
      <c r="G203" s="10">
        <f>100-F203-H203</f>
        <v>79.820000000000007</v>
      </c>
      <c r="H203" s="11">
        <v>11.63</v>
      </c>
    </row>
    <row r="204" spans="1:8" ht="32">
      <c r="A204" s="2"/>
      <c r="B204" s="3" t="s">
        <v>411</v>
      </c>
      <c r="C204" s="3" t="s">
        <v>412</v>
      </c>
      <c r="D204" s="11">
        <v>38589</v>
      </c>
      <c r="E204" s="13"/>
      <c r="F204" s="10">
        <v>11.89</v>
      </c>
      <c r="H204" s="11">
        <v>10.38</v>
      </c>
    </row>
    <row r="205" spans="1:8" ht="32">
      <c r="A205" s="2"/>
      <c r="B205" s="3" t="s">
        <v>413</v>
      </c>
      <c r="C205" s="3" t="s">
        <v>414</v>
      </c>
      <c r="D205" s="21">
        <v>22647</v>
      </c>
      <c r="E205" s="8"/>
      <c r="F205" s="21">
        <v>11.35</v>
      </c>
      <c r="H205" s="11">
        <v>12.2</v>
      </c>
    </row>
    <row r="206" spans="1:8" ht="32">
      <c r="A206" s="2"/>
      <c r="B206" s="3" t="s">
        <v>415</v>
      </c>
      <c r="C206" s="3" t="s">
        <v>416</v>
      </c>
      <c r="D206" s="11">
        <v>176744</v>
      </c>
      <c r="E206" s="13"/>
      <c r="F206" s="11">
        <v>13.37</v>
      </c>
      <c r="H206" s="11">
        <v>10.92</v>
      </c>
    </row>
    <row r="207" spans="1:8" ht="32">
      <c r="A207" s="2"/>
      <c r="B207" s="3" t="s">
        <v>417</v>
      </c>
      <c r="C207" s="3" t="s">
        <v>418</v>
      </c>
      <c r="D207" s="11">
        <v>257815</v>
      </c>
      <c r="E207" s="13"/>
      <c r="F207" s="10">
        <v>15.63</v>
      </c>
      <c r="H207" s="11">
        <v>12.32</v>
      </c>
    </row>
    <row r="208" spans="1:8" ht="32">
      <c r="A208" s="2"/>
      <c r="B208" s="3" t="s">
        <v>419</v>
      </c>
      <c r="C208" s="3" t="s">
        <v>420</v>
      </c>
      <c r="D208" s="11">
        <v>240360</v>
      </c>
      <c r="E208" s="13"/>
      <c r="F208" s="11">
        <v>13.49</v>
      </c>
      <c r="H208" s="11">
        <v>12.85</v>
      </c>
    </row>
    <row r="209" spans="1:15" ht="48">
      <c r="A209" s="2"/>
      <c r="B209" s="3" t="s">
        <v>421</v>
      </c>
      <c r="C209" s="3" t="s">
        <v>422</v>
      </c>
      <c r="D209" s="11">
        <v>50556</v>
      </c>
      <c r="E209" s="13"/>
      <c r="F209" s="11">
        <v>9.7100000000000009</v>
      </c>
      <c r="H209" s="11">
        <v>12.47</v>
      </c>
    </row>
    <row r="210" spans="1:15" ht="32">
      <c r="A210" s="2"/>
      <c r="B210" s="3" t="s">
        <v>423</v>
      </c>
      <c r="C210" s="3" t="s">
        <v>424</v>
      </c>
      <c r="D210" s="11">
        <v>138676</v>
      </c>
      <c r="E210" s="9"/>
      <c r="F210" s="11">
        <v>16.57</v>
      </c>
      <c r="H210" s="10">
        <v>7.4</v>
      </c>
    </row>
    <row r="211" spans="1:15" ht="32">
      <c r="A211" s="2"/>
      <c r="B211" s="3" t="s">
        <v>425</v>
      </c>
      <c r="C211" s="3" t="s">
        <v>426</v>
      </c>
      <c r="D211" s="10">
        <v>68482</v>
      </c>
      <c r="F211" s="10">
        <v>9.69</v>
      </c>
      <c r="H211" s="10">
        <v>14.67</v>
      </c>
    </row>
    <row r="212" spans="1:15" ht="32">
      <c r="A212" s="2"/>
      <c r="B212" s="3" t="s">
        <v>427</v>
      </c>
      <c r="C212" s="3" t="s">
        <v>428</v>
      </c>
      <c r="D212" s="10">
        <v>35756</v>
      </c>
      <c r="F212" s="10">
        <v>17.34</v>
      </c>
      <c r="H212" s="10">
        <v>8.0399999999999991</v>
      </c>
    </row>
    <row r="213" spans="1:15" ht="48">
      <c r="A213" s="2" t="s">
        <v>429</v>
      </c>
      <c r="B213" s="3" t="s">
        <v>430</v>
      </c>
      <c r="C213" s="3" t="s">
        <v>431</v>
      </c>
      <c r="D213" s="11">
        <v>21893095</v>
      </c>
      <c r="E213" s="13"/>
      <c r="F213" s="10">
        <v>11.9</v>
      </c>
      <c r="G213" s="10">
        <v>74.8</v>
      </c>
      <c r="H213" s="10">
        <v>13.3</v>
      </c>
      <c r="I213">
        <v>1899</v>
      </c>
      <c r="J213">
        <v>934</v>
      </c>
      <c r="L213">
        <v>110</v>
      </c>
      <c r="M213">
        <v>321</v>
      </c>
      <c r="N213">
        <f>L213+M213</f>
        <v>431</v>
      </c>
      <c r="O213">
        <v>92</v>
      </c>
    </row>
    <row r="214" spans="1:15" ht="32">
      <c r="A214" s="2" t="s">
        <v>432</v>
      </c>
      <c r="B214" s="3" t="s">
        <v>433</v>
      </c>
      <c r="C214" s="3" t="s">
        <v>434</v>
      </c>
      <c r="D214" s="3"/>
      <c r="E214" s="3"/>
    </row>
    <row r="215" spans="1:15" ht="32">
      <c r="A215" s="2"/>
      <c r="B215" s="3" t="s">
        <v>435</v>
      </c>
      <c r="C215" s="3" t="s">
        <v>436</v>
      </c>
      <c r="D215" s="3"/>
      <c r="E215" s="3"/>
    </row>
    <row r="216" spans="1:15" ht="32">
      <c r="A216" s="2"/>
      <c r="B216" s="3" t="s">
        <v>437</v>
      </c>
      <c r="C216" s="3" t="s">
        <v>438</v>
      </c>
      <c r="D216" s="3"/>
      <c r="E216" s="3"/>
    </row>
    <row r="217" spans="1:15" ht="32">
      <c r="A217" s="2"/>
      <c r="B217" s="3" t="s">
        <v>439</v>
      </c>
      <c r="C217" s="3" t="s">
        <v>440</v>
      </c>
      <c r="D217" s="3"/>
      <c r="E217" s="3"/>
    </row>
    <row r="218" spans="1:15" ht="80">
      <c r="A218" s="2"/>
      <c r="B218" s="3" t="s">
        <v>441</v>
      </c>
      <c r="C218" s="3" t="s">
        <v>442</v>
      </c>
      <c r="D218" s="3"/>
      <c r="E218" s="3"/>
    </row>
    <row r="219" spans="1:15" ht="32">
      <c r="A219" s="2"/>
      <c r="B219" s="3" t="s">
        <v>443</v>
      </c>
      <c r="C219" s="3" t="s">
        <v>444</v>
      </c>
      <c r="D219" s="3"/>
      <c r="E219" s="3"/>
    </row>
    <row r="220" spans="1:15" ht="32">
      <c r="A220" s="2"/>
      <c r="B220" s="3" t="s">
        <v>445</v>
      </c>
      <c r="C220" s="3" t="s">
        <v>446</v>
      </c>
      <c r="D220" s="3"/>
      <c r="E220" s="3"/>
    </row>
    <row r="221" spans="1:15" ht="96">
      <c r="A221" s="2"/>
      <c r="B221" s="3" t="s">
        <v>447</v>
      </c>
      <c r="C221" s="3" t="s">
        <v>448</v>
      </c>
      <c r="D221" s="3"/>
      <c r="E221" s="3"/>
    </row>
    <row r="222" spans="1:15" ht="32">
      <c r="A222" s="2"/>
      <c r="B222" s="3" t="s">
        <v>449</v>
      </c>
      <c r="C222" s="3" t="s">
        <v>450</v>
      </c>
      <c r="D222" s="3"/>
      <c r="E222" s="3"/>
    </row>
    <row r="223" spans="1:15" ht="48">
      <c r="A223" s="2"/>
      <c r="B223" s="3" t="s">
        <v>451</v>
      </c>
      <c r="C223" s="3" t="s">
        <v>452</v>
      </c>
      <c r="D223" s="3"/>
      <c r="E223" s="3"/>
    </row>
    <row r="224" spans="1:15" ht="32">
      <c r="A224" s="2"/>
      <c r="B224" s="3" t="s">
        <v>453</v>
      </c>
      <c r="C224" s="3" t="s">
        <v>454</v>
      </c>
      <c r="D224" s="3"/>
      <c r="E224" s="3"/>
    </row>
    <row r="225" spans="1:5" ht="48">
      <c r="A225" s="2"/>
      <c r="B225" s="3" t="s">
        <v>455</v>
      </c>
      <c r="C225" s="3" t="s">
        <v>456</v>
      </c>
      <c r="D225" s="3"/>
      <c r="E225" s="3"/>
    </row>
    <row r="226" spans="1:5" ht="32">
      <c r="A226" s="2"/>
      <c r="B226" s="3" t="s">
        <v>457</v>
      </c>
      <c r="C226" s="3" t="s">
        <v>458</v>
      </c>
      <c r="D226" s="3"/>
      <c r="E226" s="3"/>
    </row>
    <row r="227" spans="1:5" ht="32">
      <c r="A227" s="2"/>
      <c r="B227" s="3" t="s">
        <v>459</v>
      </c>
      <c r="C227" s="3" t="s">
        <v>460</v>
      </c>
      <c r="D227" s="3"/>
      <c r="E227" s="3"/>
    </row>
    <row r="228" spans="1:5" ht="32">
      <c r="A228" s="2"/>
      <c r="B228" s="3" t="s">
        <v>461</v>
      </c>
      <c r="C228" s="3" t="s">
        <v>462</v>
      </c>
      <c r="D228" s="3"/>
      <c r="E228" s="3"/>
    </row>
    <row r="229" spans="1:5" ht="16">
      <c r="A229" s="2"/>
      <c r="B229" s="3" t="s">
        <v>463</v>
      </c>
      <c r="C229" s="3" t="s">
        <v>464</v>
      </c>
      <c r="D229" s="3"/>
      <c r="E229" s="3"/>
    </row>
    <row r="230" spans="1:5" ht="32">
      <c r="A230" s="2"/>
      <c r="B230" s="3" t="s">
        <v>465</v>
      </c>
      <c r="C230" s="3" t="s">
        <v>466</v>
      </c>
      <c r="D230" s="3"/>
      <c r="E230" s="3"/>
    </row>
    <row r="231" spans="1:5" ht="16">
      <c r="A231" s="2"/>
      <c r="B231" s="3" t="s">
        <v>467</v>
      </c>
      <c r="C231" s="3" t="s">
        <v>468</v>
      </c>
      <c r="D231" s="3"/>
      <c r="E231" s="3"/>
    </row>
    <row r="232" spans="1:5" ht="32">
      <c r="A232" s="2"/>
      <c r="B232" s="3" t="s">
        <v>469</v>
      </c>
      <c r="C232" s="3" t="s">
        <v>470</v>
      </c>
      <c r="D232" s="3"/>
      <c r="E232" s="3"/>
    </row>
    <row r="233" spans="1:5" ht="16">
      <c r="A233" s="2"/>
      <c r="B233" s="3" t="s">
        <v>471</v>
      </c>
      <c r="C233" s="3" t="s">
        <v>472</v>
      </c>
      <c r="D233" s="3"/>
      <c r="E233" s="3"/>
    </row>
    <row r="234" spans="1:5" ht="64">
      <c r="A234" s="2"/>
      <c r="B234" s="3" t="s">
        <v>473</v>
      </c>
      <c r="C234" s="3" t="s">
        <v>474</v>
      </c>
      <c r="D234" s="3"/>
      <c r="E234" s="3"/>
    </row>
    <row r="235" spans="1:5" ht="32">
      <c r="A235" s="2"/>
      <c r="B235" s="3" t="s">
        <v>475</v>
      </c>
      <c r="C235" s="3" t="s">
        <v>476</v>
      </c>
      <c r="D235" s="3"/>
      <c r="E235" s="3"/>
    </row>
    <row r="236" spans="1:5" ht="32">
      <c r="A236" s="2"/>
      <c r="B236" s="3" t="s">
        <v>477</v>
      </c>
      <c r="C236" s="3" t="s">
        <v>478</v>
      </c>
      <c r="D236" s="3"/>
      <c r="E236" s="3"/>
    </row>
    <row r="237" spans="1:5" ht="32">
      <c r="A237" s="2"/>
      <c r="B237" s="3" t="s">
        <v>479</v>
      </c>
      <c r="C237" s="3" t="s">
        <v>480</v>
      </c>
      <c r="D237" s="3"/>
      <c r="E237" s="3"/>
    </row>
    <row r="238" spans="1:5" ht="32">
      <c r="A238" s="2"/>
      <c r="B238" s="3" t="s">
        <v>481</v>
      </c>
      <c r="C238" s="3" t="s">
        <v>482</v>
      </c>
      <c r="D238" s="3"/>
      <c r="E238" s="3"/>
    </row>
    <row r="239" spans="1:5" ht="32">
      <c r="A239" s="2"/>
      <c r="B239" s="3" t="s">
        <v>483</v>
      </c>
      <c r="C239" s="3" t="s">
        <v>484</v>
      </c>
      <c r="D239" s="3"/>
      <c r="E239" s="3"/>
    </row>
    <row r="240" spans="1:5" ht="32">
      <c r="A240" s="2"/>
      <c r="B240" s="3" t="s">
        <v>485</v>
      </c>
      <c r="C240" s="3" t="s">
        <v>486</v>
      </c>
      <c r="D240" s="3"/>
      <c r="E240" s="3"/>
    </row>
    <row r="241" spans="1:5" ht="32">
      <c r="A241" s="2"/>
      <c r="B241" s="3" t="s">
        <v>487</v>
      </c>
      <c r="C241" s="3" t="s">
        <v>488</v>
      </c>
      <c r="D241" s="3"/>
      <c r="E241" s="3"/>
    </row>
    <row r="242" spans="1:5" ht="32">
      <c r="A242" s="2"/>
      <c r="B242" s="3" t="s">
        <v>489</v>
      </c>
      <c r="C242" s="3" t="s">
        <v>490</v>
      </c>
      <c r="D242" s="3"/>
      <c r="E242" s="3"/>
    </row>
    <row r="243" spans="1:5" ht="32">
      <c r="A243" s="2"/>
      <c r="B243" s="3" t="s">
        <v>491</v>
      </c>
      <c r="C243" s="3" t="s">
        <v>492</v>
      </c>
      <c r="D243" s="3"/>
      <c r="E243" s="3"/>
    </row>
    <row r="244" spans="1:5" ht="48">
      <c r="A244" s="2"/>
      <c r="B244" s="3" t="s">
        <v>493</v>
      </c>
      <c r="C244" s="3" t="s">
        <v>494</v>
      </c>
      <c r="D244" s="3"/>
      <c r="E244" s="3"/>
    </row>
    <row r="245" spans="1:5" ht="48">
      <c r="A245" s="2"/>
      <c r="B245" s="3" t="s">
        <v>495</v>
      </c>
      <c r="C245" s="3" t="s">
        <v>496</v>
      </c>
      <c r="D245" s="3"/>
      <c r="E245" s="3"/>
    </row>
    <row r="246" spans="1:5" ht="32">
      <c r="A246" s="2"/>
      <c r="B246" s="3" t="s">
        <v>497</v>
      </c>
      <c r="C246" s="3" t="s">
        <v>498</v>
      </c>
      <c r="D246" s="3"/>
      <c r="E246" s="3"/>
    </row>
    <row r="247" spans="1:5" ht="32">
      <c r="A247" s="2"/>
      <c r="B247" s="3" t="s">
        <v>499</v>
      </c>
      <c r="C247" s="3" t="s">
        <v>500</v>
      </c>
      <c r="D247" s="3"/>
      <c r="E247" s="3"/>
    </row>
    <row r="248" spans="1:5" ht="32">
      <c r="A248" s="2"/>
      <c r="B248" s="3" t="s">
        <v>501</v>
      </c>
      <c r="C248" s="3" t="s">
        <v>502</v>
      </c>
      <c r="D248" s="3"/>
      <c r="E248" s="3"/>
    </row>
    <row r="249" spans="1:5" ht="32">
      <c r="A249" s="2"/>
      <c r="B249" s="3" t="s">
        <v>503</v>
      </c>
      <c r="C249" s="3" t="s">
        <v>504</v>
      </c>
      <c r="D249" s="3"/>
      <c r="E249" s="3"/>
    </row>
    <row r="250" spans="1:5" ht="48">
      <c r="A250" s="2"/>
      <c r="B250" s="3" t="s">
        <v>505</v>
      </c>
      <c r="C250" s="3" t="s">
        <v>506</v>
      </c>
      <c r="D250" s="3"/>
      <c r="E250" s="3"/>
    </row>
    <row r="251" spans="1:5" ht="32">
      <c r="A251" s="2"/>
      <c r="B251" s="3" t="s">
        <v>507</v>
      </c>
      <c r="C251" s="3" t="s">
        <v>508</v>
      </c>
      <c r="D251" s="3"/>
      <c r="E251" s="3"/>
    </row>
    <row r="252" spans="1:5" ht="48">
      <c r="A252" s="2"/>
      <c r="B252" s="3" t="s">
        <v>509</v>
      </c>
      <c r="C252" s="3" t="s">
        <v>510</v>
      </c>
      <c r="D252" s="3"/>
      <c r="E252" s="3"/>
    </row>
    <row r="253" spans="1:5" ht="32">
      <c r="A253" s="2"/>
      <c r="B253" s="3" t="s">
        <v>511</v>
      </c>
      <c r="C253" s="3" t="s">
        <v>512</v>
      </c>
      <c r="D253" s="3"/>
      <c r="E253" s="3"/>
    </row>
    <row r="254" spans="1:5" ht="32">
      <c r="A254" s="2"/>
      <c r="B254" s="3" t="s">
        <v>513</v>
      </c>
      <c r="C254" s="3" t="s">
        <v>514</v>
      </c>
      <c r="D254" s="3"/>
      <c r="E254" s="3"/>
    </row>
    <row r="255" spans="1:5" ht="32">
      <c r="A255" s="2"/>
      <c r="B255" s="3" t="s">
        <v>515</v>
      </c>
      <c r="C255" s="3" t="s">
        <v>516</v>
      </c>
      <c r="D255" s="3"/>
      <c r="E255" s="3"/>
    </row>
    <row r="256" spans="1:5" ht="64">
      <c r="A256" s="2"/>
      <c r="B256" s="3" t="s">
        <v>517</v>
      </c>
      <c r="C256" s="3" t="s">
        <v>518</v>
      </c>
      <c r="D256" s="3"/>
      <c r="E256" s="3"/>
    </row>
    <row r="257" spans="1:8" ht="80">
      <c r="A257" s="2"/>
      <c r="B257" s="3" t="s">
        <v>519</v>
      </c>
      <c r="C257" s="3" t="s">
        <v>520</v>
      </c>
      <c r="D257" s="3"/>
      <c r="E257" s="3"/>
    </row>
    <row r="258" spans="1:8" ht="16">
      <c r="A258" s="2"/>
      <c r="B258" s="3" t="s">
        <v>521</v>
      </c>
      <c r="C258" s="3" t="s">
        <v>522</v>
      </c>
      <c r="D258" s="3"/>
      <c r="E258" s="3"/>
    </row>
    <row r="259" spans="1:8" ht="32">
      <c r="A259" s="2"/>
      <c r="B259" s="3" t="s">
        <v>523</v>
      </c>
      <c r="C259" s="3" t="s">
        <v>524</v>
      </c>
      <c r="D259" s="3"/>
      <c r="E259" s="3"/>
    </row>
    <row r="260" spans="1:8" ht="32">
      <c r="A260" s="2"/>
      <c r="B260" s="3" t="s">
        <v>525</v>
      </c>
      <c r="C260" s="3" t="s">
        <v>526</v>
      </c>
      <c r="D260" s="3"/>
      <c r="E260" s="3"/>
    </row>
    <row r="261" spans="1:8" ht="32">
      <c r="A261" s="2" t="s">
        <v>527</v>
      </c>
      <c r="B261" s="3" t="s">
        <v>528</v>
      </c>
      <c r="C261" s="3" t="s">
        <v>529</v>
      </c>
      <c r="D261" s="11">
        <v>406685</v>
      </c>
      <c r="E261" s="13"/>
      <c r="F261" s="11">
        <v>19.649999999999999</v>
      </c>
      <c r="H261" s="11">
        <v>17.36</v>
      </c>
    </row>
    <row r="262" spans="1:8" ht="32">
      <c r="A262" s="2"/>
      <c r="B262" s="3" t="s">
        <v>530</v>
      </c>
      <c r="C262" s="3" t="s">
        <v>531</v>
      </c>
      <c r="D262" s="11">
        <v>955811</v>
      </c>
      <c r="E262" s="13"/>
      <c r="F262" s="11">
        <v>15.52</v>
      </c>
      <c r="H262" s="11">
        <v>22.23</v>
      </c>
    </row>
    <row r="263" spans="1:8" ht="32">
      <c r="A263" s="2"/>
      <c r="B263" s="3" t="s">
        <v>532</v>
      </c>
      <c r="C263" s="3" t="s">
        <v>533</v>
      </c>
      <c r="D263" s="11">
        <v>946019</v>
      </c>
      <c r="E263" s="13"/>
      <c r="F263" s="11">
        <v>16.18</v>
      </c>
      <c r="H263" s="11">
        <v>22.21</v>
      </c>
    </row>
    <row r="264" spans="1:8" ht="32">
      <c r="A264" s="2"/>
      <c r="B264" s="3" t="s">
        <v>534</v>
      </c>
      <c r="C264" s="3" t="s">
        <v>535</v>
      </c>
      <c r="D264" s="11">
        <v>49872</v>
      </c>
      <c r="E264" s="13"/>
      <c r="F264" s="11">
        <v>14.64</v>
      </c>
      <c r="H264" s="11">
        <v>13.63</v>
      </c>
    </row>
    <row r="265" spans="1:8" ht="32">
      <c r="A265" s="2"/>
      <c r="B265" s="3" t="s">
        <v>536</v>
      </c>
      <c r="C265" s="3" t="s">
        <v>537</v>
      </c>
      <c r="D265" s="11">
        <v>148820</v>
      </c>
      <c r="E265" s="13"/>
      <c r="F265" s="11">
        <v>13.61</v>
      </c>
      <c r="H265" s="11">
        <v>19.510000000000002</v>
      </c>
    </row>
    <row r="266" spans="1:8" ht="48">
      <c r="A266" s="2"/>
      <c r="B266" s="3" t="s">
        <v>538</v>
      </c>
      <c r="C266" s="3" t="s">
        <v>539</v>
      </c>
      <c r="D266" s="11">
        <v>3160168</v>
      </c>
      <c r="E266" s="13"/>
      <c r="F266" s="11">
        <v>14.11</v>
      </c>
      <c r="H266" s="11">
        <v>19.190000000000001</v>
      </c>
    </row>
    <row r="267" spans="1:8" ht="32">
      <c r="A267" s="2"/>
      <c r="B267" s="3" t="s">
        <v>540</v>
      </c>
      <c r="C267" s="3" t="s">
        <v>541</v>
      </c>
      <c r="D267" s="11">
        <v>490573</v>
      </c>
      <c r="E267" s="13"/>
      <c r="F267" s="11">
        <v>14.76</v>
      </c>
      <c r="H267" s="11">
        <v>26.35</v>
      </c>
    </row>
    <row r="268" spans="1:8" ht="32">
      <c r="A268" s="2"/>
      <c r="B268" s="3" t="s">
        <v>542</v>
      </c>
      <c r="C268" s="3" t="s">
        <v>543</v>
      </c>
      <c r="D268" s="11">
        <v>66055</v>
      </c>
      <c r="E268" s="13"/>
      <c r="F268" s="11">
        <v>16.93</v>
      </c>
      <c r="H268" s="11">
        <v>9.8000000000000007</v>
      </c>
    </row>
    <row r="269" spans="1:8" ht="32">
      <c r="A269" s="2"/>
      <c r="B269" s="3" t="s">
        <v>544</v>
      </c>
      <c r="C269" s="3" t="s">
        <v>545</v>
      </c>
      <c r="D269" s="11">
        <v>53738</v>
      </c>
      <c r="E269" s="13"/>
      <c r="F269" s="11">
        <v>23.25</v>
      </c>
      <c r="H269" s="11">
        <v>9.1199999999999992</v>
      </c>
    </row>
    <row r="270" spans="1:8" ht="64">
      <c r="A270" s="2"/>
      <c r="B270" s="3" t="s">
        <v>546</v>
      </c>
      <c r="C270" s="3" t="s">
        <v>547</v>
      </c>
      <c r="D270" s="11">
        <v>31407</v>
      </c>
      <c r="E270" s="13"/>
      <c r="F270" s="11">
        <v>16.88</v>
      </c>
      <c r="H270" s="11">
        <v>8.07</v>
      </c>
    </row>
    <row r="271" spans="1:8" ht="32">
      <c r="A271" s="2"/>
      <c r="B271" s="3" t="s">
        <v>548</v>
      </c>
      <c r="C271" s="3" t="s">
        <v>549</v>
      </c>
      <c r="D271" s="11">
        <v>280641</v>
      </c>
      <c r="E271" s="3"/>
      <c r="F271" s="11">
        <v>13.08</v>
      </c>
      <c r="H271" s="11">
        <v>25.62</v>
      </c>
    </row>
    <row r="272" spans="1:8" ht="32">
      <c r="A272" s="2"/>
      <c r="B272" s="3" t="s">
        <v>550</v>
      </c>
      <c r="C272" s="3" t="s">
        <v>551</v>
      </c>
      <c r="D272" s="11">
        <v>406775</v>
      </c>
      <c r="E272" s="3"/>
      <c r="F272" s="11">
        <v>11.15</v>
      </c>
      <c r="H272" s="11">
        <v>21.54</v>
      </c>
    </row>
    <row r="273" spans="1:8" ht="32">
      <c r="A273" s="2"/>
      <c r="B273" s="3" t="s">
        <v>552</v>
      </c>
      <c r="C273" s="3" t="s">
        <v>553</v>
      </c>
      <c r="D273" s="11">
        <v>1110017</v>
      </c>
      <c r="E273" s="3"/>
      <c r="F273" s="11">
        <v>15.31</v>
      </c>
      <c r="H273" s="11">
        <v>21.94</v>
      </c>
    </row>
    <row r="274" spans="1:8" ht="32">
      <c r="A274" s="2"/>
      <c r="B274" s="3" t="s">
        <v>554</v>
      </c>
      <c r="C274" s="3" t="s">
        <v>555</v>
      </c>
      <c r="D274" s="11">
        <v>729141</v>
      </c>
      <c r="E274" s="3"/>
      <c r="F274" s="11">
        <v>17.55</v>
      </c>
      <c r="H274" s="11">
        <v>21.59</v>
      </c>
    </row>
    <row r="275" spans="1:8" ht="48">
      <c r="A275" s="2"/>
      <c r="B275" s="3" t="s">
        <v>556</v>
      </c>
      <c r="C275" s="3" t="s">
        <v>557</v>
      </c>
      <c r="D275" s="11">
        <v>346082</v>
      </c>
      <c r="E275" s="3"/>
      <c r="F275" s="11">
        <v>22.04</v>
      </c>
      <c r="H275" s="11">
        <v>13.33</v>
      </c>
    </row>
    <row r="276" spans="1:8" ht="32">
      <c r="A276" s="2"/>
      <c r="B276" s="3" t="s">
        <v>558</v>
      </c>
      <c r="C276" s="3" t="s">
        <v>559</v>
      </c>
      <c r="D276" s="11">
        <v>390531</v>
      </c>
      <c r="E276" s="3"/>
      <c r="F276" s="11">
        <v>17.399999999999999</v>
      </c>
      <c r="H276" s="11">
        <v>14.93</v>
      </c>
    </row>
    <row r="277" spans="1:8" ht="32">
      <c r="A277" s="2"/>
      <c r="B277" s="3" t="s">
        <v>560</v>
      </c>
      <c r="C277" s="3" t="s">
        <v>561</v>
      </c>
      <c r="D277" s="11">
        <v>380036</v>
      </c>
      <c r="E277" s="3"/>
      <c r="F277" s="11">
        <v>20.51</v>
      </c>
      <c r="H277" s="11">
        <v>14.93</v>
      </c>
    </row>
    <row r="278" spans="1:8" ht="48">
      <c r="A278" s="2"/>
      <c r="B278" s="3" t="s">
        <v>562</v>
      </c>
      <c r="C278" s="3" t="s">
        <v>563</v>
      </c>
      <c r="D278" s="11">
        <v>3140678</v>
      </c>
      <c r="E278" s="3"/>
      <c r="F278" s="11">
        <v>15.55</v>
      </c>
      <c r="H278" s="11">
        <v>20.03</v>
      </c>
    </row>
    <row r="279" spans="1:8" ht="32">
      <c r="A279" s="2"/>
      <c r="B279" s="3" t="s">
        <v>564</v>
      </c>
      <c r="C279" s="3" t="s">
        <v>565</v>
      </c>
      <c r="D279" s="11">
        <v>369166</v>
      </c>
      <c r="E279" s="3"/>
      <c r="F279" s="11">
        <v>26.89</v>
      </c>
      <c r="H279" s="11">
        <v>10.63</v>
      </c>
    </row>
    <row r="280" spans="1:8" ht="32">
      <c r="A280" s="2"/>
      <c r="B280" s="3" t="s">
        <v>566</v>
      </c>
      <c r="C280" s="3" t="s">
        <v>567</v>
      </c>
      <c r="D280" s="11">
        <v>423859</v>
      </c>
      <c r="E280" s="3"/>
      <c r="F280" s="11">
        <v>16.57</v>
      </c>
      <c r="H280" s="11">
        <v>20.329999999999998</v>
      </c>
    </row>
    <row r="281" spans="1:8" ht="80">
      <c r="A281" s="2"/>
      <c r="B281" s="3" t="s">
        <v>568</v>
      </c>
      <c r="C281" s="3" t="s">
        <v>569</v>
      </c>
      <c r="D281" s="11">
        <v>174132</v>
      </c>
      <c r="E281" s="3"/>
      <c r="F281" s="11">
        <v>14.27</v>
      </c>
      <c r="H281" s="11">
        <v>19.73</v>
      </c>
    </row>
    <row r="282" spans="1:8" ht="32">
      <c r="A282" s="2"/>
      <c r="B282" s="3" t="s">
        <v>570</v>
      </c>
      <c r="C282" s="3" t="s">
        <v>571</v>
      </c>
      <c r="D282" s="11">
        <v>272332</v>
      </c>
      <c r="E282" s="3"/>
      <c r="F282" s="11">
        <v>18.66</v>
      </c>
      <c r="H282" s="11">
        <v>17.82</v>
      </c>
    </row>
    <row r="283" spans="1:8" ht="64">
      <c r="A283" s="2"/>
      <c r="B283" s="3" t="s">
        <v>572</v>
      </c>
      <c r="C283" s="3" t="s">
        <v>573</v>
      </c>
      <c r="D283" s="11">
        <v>5607565</v>
      </c>
      <c r="E283" s="3"/>
      <c r="F283" s="11">
        <v>15.72</v>
      </c>
      <c r="H283" s="11">
        <v>20.69</v>
      </c>
    </row>
    <row r="284" spans="1:8" ht="32">
      <c r="A284" s="2"/>
      <c r="B284" s="3" t="s">
        <v>574</v>
      </c>
      <c r="C284" s="3" t="s">
        <v>575</v>
      </c>
      <c r="D284" s="11">
        <v>467609</v>
      </c>
      <c r="E284" s="3"/>
      <c r="F284" s="11">
        <v>16.96</v>
      </c>
      <c r="H284" s="11">
        <v>19.09</v>
      </c>
    </row>
    <row r="285" spans="1:8" ht="32">
      <c r="A285" s="2"/>
      <c r="B285" s="3" t="s">
        <v>576</v>
      </c>
      <c r="C285" s="3" t="s">
        <v>577</v>
      </c>
      <c r="D285" s="11">
        <v>817235</v>
      </c>
      <c r="E285" s="3"/>
      <c r="F285" s="11">
        <v>16.75</v>
      </c>
      <c r="H285" s="11">
        <v>22.98</v>
      </c>
    </row>
    <row r="286" spans="1:8" ht="32">
      <c r="A286" s="2"/>
      <c r="B286" s="3" t="s">
        <v>578</v>
      </c>
      <c r="C286" s="3" t="s">
        <v>579</v>
      </c>
      <c r="D286" s="11">
        <v>552979</v>
      </c>
      <c r="E286" s="3"/>
      <c r="F286" s="11">
        <v>21.19</v>
      </c>
      <c r="H286" s="11">
        <v>15.94</v>
      </c>
    </row>
    <row r="287" spans="1:8" ht="32">
      <c r="A287" s="2"/>
      <c r="B287" s="3" t="s">
        <v>580</v>
      </c>
      <c r="C287" s="3" t="s">
        <v>581</v>
      </c>
      <c r="D287" s="11">
        <v>651958</v>
      </c>
      <c r="E287" s="3"/>
      <c r="F287" s="11">
        <v>25.23</v>
      </c>
      <c r="H287" s="11">
        <v>13.44</v>
      </c>
    </row>
    <row r="288" spans="1:8" ht="32">
      <c r="A288" s="2"/>
      <c r="B288" s="3" t="s">
        <v>582</v>
      </c>
      <c r="C288" s="3" t="s">
        <v>583</v>
      </c>
      <c r="D288" s="11">
        <v>688731</v>
      </c>
      <c r="E288" s="3"/>
      <c r="F288" s="11">
        <v>17.61</v>
      </c>
      <c r="H288" s="11">
        <v>20.53</v>
      </c>
    </row>
    <row r="289" spans="1:8" ht="32">
      <c r="A289" s="2"/>
      <c r="B289" s="3" t="s">
        <v>584</v>
      </c>
      <c r="C289" s="3" t="s">
        <v>585</v>
      </c>
      <c r="D289" s="11">
        <v>158139</v>
      </c>
      <c r="E289" s="3"/>
      <c r="F289" s="11">
        <v>33.619999999999997</v>
      </c>
      <c r="H289" s="11">
        <v>7.25</v>
      </c>
    </row>
    <row r="290" spans="1:8" ht="32">
      <c r="A290" s="2"/>
      <c r="B290" s="3" t="s">
        <v>586</v>
      </c>
      <c r="C290" s="3" t="s">
        <v>587</v>
      </c>
      <c r="D290" s="11">
        <v>44679</v>
      </c>
      <c r="E290" s="3"/>
      <c r="F290" s="11">
        <v>30.72</v>
      </c>
      <c r="H290" s="11">
        <v>7.34</v>
      </c>
    </row>
    <row r="291" spans="1:8" ht="32">
      <c r="A291" s="2"/>
      <c r="B291" s="3" t="s">
        <v>588</v>
      </c>
      <c r="C291" s="3" t="s">
        <v>589</v>
      </c>
      <c r="D291" s="11">
        <v>841960</v>
      </c>
      <c r="E291" s="3"/>
      <c r="F291" s="11">
        <v>17.809999999999999</v>
      </c>
      <c r="H291" s="11">
        <v>18.37</v>
      </c>
    </row>
    <row r="292" spans="1:8" ht="32">
      <c r="A292" s="2"/>
      <c r="B292" s="3" t="s">
        <v>590</v>
      </c>
      <c r="C292" s="3" t="s">
        <v>591</v>
      </c>
      <c r="D292" s="11">
        <v>387299</v>
      </c>
      <c r="E292" s="3"/>
      <c r="F292" s="11">
        <v>17.05</v>
      </c>
      <c r="H292" s="11">
        <v>20</v>
      </c>
    </row>
    <row r="293" spans="1:8" ht="32">
      <c r="A293" s="2"/>
      <c r="B293" s="3" t="s">
        <v>592</v>
      </c>
      <c r="C293" s="3" t="s">
        <v>593</v>
      </c>
      <c r="D293" s="11">
        <v>515962</v>
      </c>
      <c r="E293" s="3"/>
      <c r="F293" s="11">
        <v>12.45</v>
      </c>
      <c r="H293" s="11">
        <v>19.39</v>
      </c>
    </row>
    <row r="294" spans="1:8" ht="32">
      <c r="A294" s="2"/>
      <c r="B294" s="3" t="s">
        <v>594</v>
      </c>
      <c r="C294" s="3" t="s">
        <v>595</v>
      </c>
      <c r="D294" s="11">
        <v>132033</v>
      </c>
      <c r="E294" s="3"/>
      <c r="F294" s="11">
        <v>16.53</v>
      </c>
      <c r="H294" s="11">
        <v>18.04</v>
      </c>
    </row>
    <row r="295" spans="1:8" ht="32">
      <c r="A295" s="2"/>
      <c r="B295" s="3" t="s">
        <v>596</v>
      </c>
      <c r="C295" s="3" t="s">
        <v>597</v>
      </c>
      <c r="D295" s="11">
        <v>305441</v>
      </c>
      <c r="E295" s="3"/>
      <c r="F295" s="11">
        <v>11.83</v>
      </c>
      <c r="H295" s="11">
        <v>21.37</v>
      </c>
    </row>
    <row r="296" spans="1:8" ht="48">
      <c r="A296" s="2"/>
      <c r="B296" s="3" t="s">
        <v>598</v>
      </c>
      <c r="C296" s="3" t="s">
        <v>599</v>
      </c>
      <c r="D296" s="11">
        <v>547059</v>
      </c>
      <c r="E296" s="3"/>
      <c r="F296" s="11">
        <v>14.61</v>
      </c>
      <c r="H296" s="11">
        <v>21.45</v>
      </c>
    </row>
    <row r="297" spans="1:8" ht="32">
      <c r="A297" s="2"/>
      <c r="B297" s="3" t="s">
        <v>600</v>
      </c>
      <c r="C297" s="3" t="s">
        <v>601</v>
      </c>
      <c r="D297" s="11">
        <v>184293</v>
      </c>
      <c r="E297" s="3"/>
      <c r="F297" s="11">
        <v>21.99</v>
      </c>
      <c r="H297" s="11">
        <v>11.3</v>
      </c>
    </row>
    <row r="298" spans="1:8" ht="32">
      <c r="A298" s="2"/>
      <c r="B298" s="3" t="s">
        <v>602</v>
      </c>
      <c r="C298" s="3" t="s">
        <v>603</v>
      </c>
      <c r="D298" s="3">
        <v>950939</v>
      </c>
      <c r="E298" s="3"/>
      <c r="F298" s="11">
        <v>18.61</v>
      </c>
      <c r="H298" s="11">
        <v>24</v>
      </c>
    </row>
    <row r="299" spans="1:8" ht="32">
      <c r="A299" s="2"/>
      <c r="B299" s="3" t="s">
        <v>604</v>
      </c>
      <c r="C299" s="3" t="s">
        <v>605</v>
      </c>
      <c r="D299" s="11" t="s">
        <v>4429</v>
      </c>
      <c r="E299" s="3"/>
    </row>
    <row r="300" spans="1:8" ht="48">
      <c r="A300" s="2"/>
      <c r="B300" s="3" t="s">
        <v>606</v>
      </c>
      <c r="C300" s="3" t="s">
        <v>607</v>
      </c>
      <c r="D300" s="3">
        <v>4588804</v>
      </c>
      <c r="E300" s="3">
        <v>2158312</v>
      </c>
      <c r="F300" s="11">
        <v>18.73</v>
      </c>
      <c r="H300" s="11">
        <v>15.76</v>
      </c>
    </row>
    <row r="301" spans="1:8" ht="32">
      <c r="A301" s="2"/>
      <c r="B301" s="3" t="s">
        <v>608</v>
      </c>
      <c r="C301" s="3" t="s">
        <v>609</v>
      </c>
      <c r="D301" s="11">
        <v>48040</v>
      </c>
      <c r="E301" s="3"/>
      <c r="F301" s="11">
        <v>14.32</v>
      </c>
      <c r="H301" s="11">
        <v>17.21</v>
      </c>
    </row>
    <row r="302" spans="1:8" ht="32">
      <c r="A302" s="2"/>
      <c r="B302" s="3" t="s">
        <v>610</v>
      </c>
      <c r="C302" s="3" t="s">
        <v>611</v>
      </c>
      <c r="D302" s="11">
        <v>954090</v>
      </c>
      <c r="E302" s="3"/>
      <c r="F302" s="11">
        <v>20.91</v>
      </c>
      <c r="H302" s="11">
        <v>17.78</v>
      </c>
    </row>
    <row r="303" spans="1:8" ht="48">
      <c r="A303" s="2"/>
      <c r="B303" s="3" t="s">
        <v>612</v>
      </c>
      <c r="C303" s="3" t="s">
        <v>613</v>
      </c>
      <c r="D303" s="11">
        <v>722073</v>
      </c>
      <c r="E303" s="3"/>
      <c r="F303" s="11">
        <v>18.38</v>
      </c>
      <c r="H303" s="11">
        <v>21</v>
      </c>
    </row>
    <row r="304" spans="1:8" ht="32">
      <c r="A304" s="2"/>
      <c r="B304" s="3" t="s">
        <v>614</v>
      </c>
      <c r="C304" s="3" t="s">
        <v>615</v>
      </c>
      <c r="D304" s="11">
        <v>732380</v>
      </c>
      <c r="E304" s="3"/>
      <c r="F304" s="11">
        <v>14.27</v>
      </c>
      <c r="H304" s="11">
        <v>20.99</v>
      </c>
    </row>
    <row r="305" spans="1:8" ht="32">
      <c r="A305" s="2"/>
      <c r="B305" s="3" t="s">
        <v>616</v>
      </c>
      <c r="C305" s="3" t="s">
        <v>617</v>
      </c>
      <c r="D305" s="11">
        <v>64813</v>
      </c>
      <c r="E305" s="3"/>
      <c r="F305" s="11">
        <v>14.54</v>
      </c>
      <c r="H305" s="11">
        <v>13.17</v>
      </c>
    </row>
    <row r="306" spans="1:8" ht="48">
      <c r="A306" s="2"/>
      <c r="B306" s="3" t="s">
        <v>618</v>
      </c>
      <c r="C306" s="3" t="s">
        <v>619</v>
      </c>
      <c r="D306" s="11">
        <v>245184</v>
      </c>
      <c r="E306" s="3"/>
      <c r="F306" s="11">
        <v>20.65</v>
      </c>
      <c r="H306" s="11">
        <v>15.21</v>
      </c>
    </row>
    <row r="307" spans="1:8" ht="32">
      <c r="A307" s="2"/>
      <c r="B307" s="3" t="s">
        <v>620</v>
      </c>
      <c r="C307" s="3" t="s">
        <v>621</v>
      </c>
      <c r="D307" s="11">
        <v>742747</v>
      </c>
      <c r="E307" s="3"/>
      <c r="F307" s="11">
        <v>17.48</v>
      </c>
      <c r="H307" s="11">
        <v>21.89</v>
      </c>
    </row>
    <row r="308" spans="1:8" ht="32">
      <c r="A308" s="2"/>
      <c r="B308" s="3" t="s">
        <v>622</v>
      </c>
      <c r="C308" s="3" t="s">
        <v>623</v>
      </c>
      <c r="D308" s="11">
        <v>419107</v>
      </c>
      <c r="E308" s="3"/>
      <c r="F308" s="11">
        <v>11.73</v>
      </c>
      <c r="H308" s="11">
        <v>19.170000000000002</v>
      </c>
    </row>
    <row r="309" spans="1:8" ht="64">
      <c r="A309" s="2"/>
      <c r="B309" s="3" t="s">
        <v>624</v>
      </c>
      <c r="C309" s="3" t="s">
        <v>625</v>
      </c>
      <c r="D309" s="11">
        <v>121554</v>
      </c>
      <c r="E309" s="3"/>
      <c r="F309" s="11">
        <v>24.02</v>
      </c>
      <c r="H309" s="11">
        <v>12.95</v>
      </c>
    </row>
    <row r="310" spans="1:8" ht="32">
      <c r="A310" s="2"/>
      <c r="B310" s="3" t="s">
        <v>626</v>
      </c>
      <c r="C310" s="3" t="s">
        <v>627</v>
      </c>
      <c r="D310" s="11">
        <v>735723</v>
      </c>
      <c r="E310" s="3"/>
      <c r="F310" s="11">
        <v>11.39</v>
      </c>
      <c r="H310" s="11">
        <v>17.88</v>
      </c>
    </row>
    <row r="311" spans="1:8" ht="48">
      <c r="A311" s="2"/>
      <c r="B311" s="3" t="s">
        <v>628</v>
      </c>
      <c r="C311" s="3" t="s">
        <v>629</v>
      </c>
      <c r="D311" s="11">
        <v>2712894</v>
      </c>
      <c r="E311" s="3"/>
      <c r="F311" s="11">
        <v>17.350000000000001</v>
      </c>
      <c r="H311" s="11">
        <v>19.670000000000002</v>
      </c>
    </row>
    <row r="312" spans="1:8" ht="32">
      <c r="A312" s="2"/>
      <c r="B312" s="3" t="s">
        <v>630</v>
      </c>
      <c r="C312" s="3" t="s">
        <v>631</v>
      </c>
      <c r="D312" s="11">
        <v>49967</v>
      </c>
      <c r="E312" s="3"/>
      <c r="F312" s="11">
        <v>22.43</v>
      </c>
      <c r="H312" s="11">
        <v>8.24</v>
      </c>
    </row>
    <row r="313" spans="1:8" ht="32">
      <c r="A313" s="2"/>
      <c r="B313" s="3" t="s">
        <v>632</v>
      </c>
      <c r="C313" s="3" t="s">
        <v>633</v>
      </c>
      <c r="D313" s="11">
        <v>185553</v>
      </c>
      <c r="E313" s="3"/>
      <c r="F313" s="11">
        <v>40.78</v>
      </c>
      <c r="H313" s="11">
        <v>6.16</v>
      </c>
    </row>
    <row r="314" spans="1:8" ht="32">
      <c r="A314" s="2"/>
      <c r="B314" s="3" t="s">
        <v>634</v>
      </c>
      <c r="C314" s="3" t="s">
        <v>635</v>
      </c>
      <c r="D314" s="11">
        <v>658644</v>
      </c>
      <c r="E314" s="3"/>
      <c r="F314" s="11">
        <v>18.77</v>
      </c>
      <c r="H314" s="11">
        <v>19.329999999999998</v>
      </c>
    </row>
    <row r="315" spans="1:8" ht="32">
      <c r="A315" s="2"/>
      <c r="B315" s="3" t="s">
        <v>636</v>
      </c>
      <c r="C315" s="3" t="s">
        <v>637</v>
      </c>
      <c r="D315" s="11">
        <v>126357</v>
      </c>
      <c r="E315" s="3"/>
      <c r="F315" s="11">
        <v>12.49</v>
      </c>
      <c r="H315" s="11">
        <v>19.989999999999998</v>
      </c>
    </row>
    <row r="316" spans="1:8" ht="64">
      <c r="A316" s="2"/>
      <c r="B316" s="3" t="s">
        <v>638</v>
      </c>
      <c r="C316" s="3" t="s">
        <v>639</v>
      </c>
      <c r="D316" s="11">
        <v>2305657</v>
      </c>
      <c r="E316" s="3">
        <v>882686</v>
      </c>
      <c r="F316" s="11">
        <v>15.37</v>
      </c>
      <c r="H316" s="11">
        <v>18.809999999999999</v>
      </c>
    </row>
    <row r="317" spans="1:8" ht="48">
      <c r="A317" s="2"/>
      <c r="B317" s="3" t="s">
        <v>640</v>
      </c>
      <c r="C317" s="3" t="s">
        <v>641</v>
      </c>
      <c r="D317" s="11">
        <v>3254883</v>
      </c>
      <c r="E317" s="3">
        <v>744115</v>
      </c>
      <c r="F317" s="11">
        <v>16.27</v>
      </c>
      <c r="H317" s="11">
        <v>17.43</v>
      </c>
    </row>
    <row r="318" spans="1:8" ht="32">
      <c r="A318" s="2"/>
      <c r="B318" s="3" t="s">
        <v>642</v>
      </c>
      <c r="C318" s="3" t="s">
        <v>643</v>
      </c>
      <c r="D318" s="11">
        <v>626132</v>
      </c>
      <c r="E318" s="3"/>
      <c r="F318" s="11">
        <v>11.47</v>
      </c>
      <c r="H318" s="11">
        <v>19.170000000000002</v>
      </c>
    </row>
    <row r="319" spans="1:8" ht="32">
      <c r="A319" s="2"/>
      <c r="B319" s="3" t="s">
        <v>644</v>
      </c>
      <c r="C319" s="3" t="s">
        <v>645</v>
      </c>
      <c r="D319" s="11">
        <v>126785</v>
      </c>
      <c r="E319" s="3"/>
      <c r="F319" s="11">
        <v>15.31</v>
      </c>
      <c r="H319" s="11">
        <v>7.97</v>
      </c>
    </row>
    <row r="320" spans="1:8" ht="32">
      <c r="A320" s="2"/>
      <c r="B320" s="3" t="s">
        <v>646</v>
      </c>
      <c r="C320" s="3" t="s">
        <v>647</v>
      </c>
      <c r="D320" s="11">
        <v>414310</v>
      </c>
      <c r="E320" s="3"/>
      <c r="F320" s="11">
        <v>19.62</v>
      </c>
      <c r="H320" s="11">
        <v>19.66</v>
      </c>
    </row>
    <row r="321" spans="1:8" ht="32">
      <c r="A321" s="2"/>
      <c r="B321" s="3" t="s">
        <v>648</v>
      </c>
      <c r="C321" s="3" t="s">
        <v>649</v>
      </c>
      <c r="D321" s="11">
        <v>780399</v>
      </c>
      <c r="E321" s="3"/>
      <c r="F321" s="11">
        <v>12.67</v>
      </c>
      <c r="H321" s="11">
        <v>19.48</v>
      </c>
    </row>
    <row r="322" spans="1:8" ht="32">
      <c r="A322" s="2"/>
      <c r="B322" s="3" t="s">
        <v>650</v>
      </c>
      <c r="C322" s="3" t="s">
        <v>651</v>
      </c>
      <c r="D322" s="11">
        <v>24748</v>
      </c>
      <c r="E322" s="3"/>
      <c r="F322" s="11">
        <v>19.329999999999998</v>
      </c>
      <c r="H322" s="11">
        <v>9.7799999999999994</v>
      </c>
    </row>
    <row r="323" spans="1:8" ht="32">
      <c r="A323" s="2"/>
      <c r="B323" s="3" t="s">
        <v>652</v>
      </c>
      <c r="C323" s="3" t="s">
        <v>653</v>
      </c>
      <c r="D323" s="11">
        <v>216533</v>
      </c>
      <c r="E323" s="3"/>
      <c r="F323" s="11">
        <v>22.96</v>
      </c>
      <c r="H323" s="11">
        <v>11.55</v>
      </c>
    </row>
    <row r="324" spans="1:8" ht="32">
      <c r="A324" s="2"/>
      <c r="B324" s="3" t="s">
        <v>654</v>
      </c>
      <c r="C324" s="3" t="s">
        <v>655</v>
      </c>
      <c r="D324" s="11">
        <v>88542</v>
      </c>
      <c r="E324" s="3"/>
      <c r="F324" s="11">
        <v>28.39</v>
      </c>
      <c r="H324" s="11">
        <v>7.14</v>
      </c>
    </row>
    <row r="325" spans="1:8" ht="48">
      <c r="A325" s="2"/>
      <c r="B325" s="3" t="s">
        <v>656</v>
      </c>
      <c r="C325" s="3" t="s">
        <v>657</v>
      </c>
      <c r="D325" s="11">
        <v>3456161</v>
      </c>
      <c r="E325" s="13">
        <v>828189</v>
      </c>
      <c r="F325" s="11">
        <v>12.86</v>
      </c>
      <c r="H325" s="11">
        <v>16.72</v>
      </c>
    </row>
    <row r="326" spans="1:8" ht="48">
      <c r="A326" s="2"/>
      <c r="B326" s="3" t="s">
        <v>658</v>
      </c>
      <c r="C326" s="3" t="s">
        <v>659</v>
      </c>
      <c r="D326" s="11">
        <v>20937757</v>
      </c>
      <c r="E326" s="3"/>
      <c r="F326" s="11">
        <v>13.28</v>
      </c>
      <c r="H326" s="11">
        <v>13.62</v>
      </c>
    </row>
    <row r="327" spans="1:8" ht="64">
      <c r="A327" s="2"/>
      <c r="B327" s="3" t="s">
        <v>660</v>
      </c>
      <c r="C327" s="3" t="s">
        <v>661</v>
      </c>
      <c r="D327" s="11">
        <v>1212203</v>
      </c>
      <c r="E327" s="3"/>
      <c r="F327" s="11">
        <v>14</v>
      </c>
      <c r="H327" s="11">
        <v>15.88</v>
      </c>
    </row>
    <row r="328" spans="1:8" ht="32">
      <c r="A328" s="2"/>
      <c r="B328" s="3" t="s">
        <v>662</v>
      </c>
      <c r="C328" s="3" t="s">
        <v>663</v>
      </c>
      <c r="D328" s="11">
        <v>363591</v>
      </c>
      <c r="E328" s="3"/>
      <c r="F328" s="11">
        <v>12.31</v>
      </c>
      <c r="H328" s="11">
        <v>17.260000000000002</v>
      </c>
    </row>
    <row r="329" spans="1:8" ht="32">
      <c r="A329" s="2"/>
      <c r="B329" s="3" t="s">
        <v>664</v>
      </c>
      <c r="C329" s="3" t="s">
        <v>665</v>
      </c>
      <c r="D329" s="11">
        <v>45698</v>
      </c>
      <c r="E329" s="3"/>
      <c r="F329" s="11">
        <v>28.92</v>
      </c>
      <c r="H329" s="11">
        <v>7.38</v>
      </c>
    </row>
    <row r="330" spans="1:8" ht="32">
      <c r="A330" s="2"/>
      <c r="B330" s="3" t="s">
        <v>666</v>
      </c>
      <c r="C330" s="3" t="s">
        <v>667</v>
      </c>
      <c r="D330" s="11">
        <v>330108</v>
      </c>
      <c r="E330" s="3"/>
      <c r="F330" s="11">
        <v>14.94</v>
      </c>
      <c r="H330" s="11">
        <v>18.829999999999998</v>
      </c>
    </row>
    <row r="331" spans="1:8" ht="32">
      <c r="A331" s="2"/>
      <c r="B331" s="3" t="s">
        <v>668</v>
      </c>
      <c r="C331" s="3" t="s">
        <v>669</v>
      </c>
      <c r="D331" s="11">
        <v>252435</v>
      </c>
      <c r="E331" s="3"/>
      <c r="F331" s="11">
        <v>39.4</v>
      </c>
      <c r="H331" s="11">
        <v>5.83</v>
      </c>
    </row>
    <row r="332" spans="1:8" ht="32">
      <c r="A332" s="2"/>
      <c r="B332" s="3" t="s">
        <v>670</v>
      </c>
      <c r="C332" s="3" t="s">
        <v>671</v>
      </c>
      <c r="D332" s="11">
        <v>180052</v>
      </c>
      <c r="E332" s="3"/>
      <c r="F332" s="11">
        <v>37.57</v>
      </c>
      <c r="H332" s="11">
        <v>6.29</v>
      </c>
    </row>
    <row r="333" spans="1:8" ht="80">
      <c r="A333" s="2"/>
      <c r="B333" s="3" t="s">
        <v>672</v>
      </c>
      <c r="C333" s="3" t="s">
        <v>673</v>
      </c>
      <c r="D333" s="11">
        <v>122944</v>
      </c>
      <c r="E333" s="3"/>
      <c r="F333" s="11">
        <v>22.14</v>
      </c>
      <c r="H333" s="11">
        <v>8.1999999999999993</v>
      </c>
    </row>
    <row r="334" spans="1:8" ht="32">
      <c r="A334" s="2"/>
      <c r="B334" s="3" t="s">
        <v>674</v>
      </c>
      <c r="C334" s="3" t="s">
        <v>675</v>
      </c>
      <c r="D334" s="11">
        <v>66937</v>
      </c>
      <c r="E334" s="3"/>
      <c r="F334" s="11">
        <v>17.34</v>
      </c>
      <c r="H334" s="11">
        <v>10.75</v>
      </c>
    </row>
    <row r="335" spans="1:8" ht="32">
      <c r="A335" s="2"/>
      <c r="B335" s="3" t="s">
        <v>676</v>
      </c>
      <c r="C335" s="3" t="s">
        <v>677</v>
      </c>
      <c r="D335" s="11">
        <v>276996</v>
      </c>
      <c r="E335" s="3"/>
      <c r="F335" s="11">
        <v>13.67</v>
      </c>
      <c r="H335" s="11">
        <v>21.48</v>
      </c>
    </row>
    <row r="336" spans="1:8" ht="32">
      <c r="A336" s="2"/>
      <c r="B336" s="3" t="s">
        <v>678</v>
      </c>
      <c r="C336" s="3" t="s">
        <v>679</v>
      </c>
      <c r="D336" s="11">
        <v>555897</v>
      </c>
      <c r="E336" s="3"/>
      <c r="F336" s="11">
        <v>16.600000000000001</v>
      </c>
      <c r="H336" s="11">
        <v>21.86</v>
      </c>
    </row>
    <row r="337" spans="1:8" ht="32">
      <c r="A337" s="2"/>
      <c r="B337" s="3" t="s">
        <v>680</v>
      </c>
      <c r="C337" s="3" t="s">
        <v>681</v>
      </c>
      <c r="D337" s="11">
        <v>285558</v>
      </c>
      <c r="E337" s="3"/>
      <c r="F337" s="11">
        <v>16.02</v>
      </c>
      <c r="H337" s="11">
        <v>16.28</v>
      </c>
    </row>
    <row r="338" spans="1:8" ht="32">
      <c r="A338" s="2"/>
      <c r="B338" s="3" t="s">
        <v>682</v>
      </c>
      <c r="C338" s="3" t="s">
        <v>683</v>
      </c>
      <c r="D338" s="11">
        <v>424470</v>
      </c>
      <c r="E338" s="3"/>
      <c r="F338" s="11">
        <v>19.079999999999998</v>
      </c>
      <c r="H338" s="11">
        <v>18.37</v>
      </c>
    </row>
    <row r="339" spans="1:8" ht="32">
      <c r="A339" s="2"/>
      <c r="B339" s="3" t="s">
        <v>684</v>
      </c>
      <c r="C339" s="3" t="s">
        <v>685</v>
      </c>
      <c r="D339" s="11">
        <v>731343</v>
      </c>
      <c r="E339" s="3"/>
      <c r="F339" s="11">
        <v>12.95</v>
      </c>
      <c r="H339" s="11">
        <v>20.93</v>
      </c>
    </row>
    <row r="340" spans="1:8" ht="32">
      <c r="A340" s="2"/>
      <c r="B340" s="3" t="s">
        <v>686</v>
      </c>
      <c r="C340" s="3" t="s">
        <v>687</v>
      </c>
      <c r="D340" s="11">
        <v>82971</v>
      </c>
      <c r="E340" s="3"/>
      <c r="F340" s="11">
        <v>14.7</v>
      </c>
      <c r="H340" s="11">
        <v>12.12</v>
      </c>
    </row>
    <row r="341" spans="1:8" ht="32">
      <c r="A341" s="2"/>
      <c r="B341" s="3" t="s">
        <v>688</v>
      </c>
      <c r="C341" s="3" t="s">
        <v>689</v>
      </c>
      <c r="D341" s="11">
        <v>192313</v>
      </c>
      <c r="E341" s="3"/>
      <c r="F341" s="11">
        <v>17.399999999999999</v>
      </c>
      <c r="H341" s="11">
        <v>17.97</v>
      </c>
    </row>
    <row r="342" spans="1:8" ht="32">
      <c r="A342" s="2"/>
      <c r="B342" s="3" t="s">
        <v>690</v>
      </c>
      <c r="C342" s="3" t="s">
        <v>691</v>
      </c>
      <c r="D342" s="11">
        <v>764362</v>
      </c>
      <c r="E342" s="3"/>
      <c r="F342" s="11">
        <v>16.7</v>
      </c>
      <c r="H342" s="11">
        <v>21.94</v>
      </c>
    </row>
    <row r="343" spans="1:8" ht="32">
      <c r="A343" s="2"/>
      <c r="B343" s="3" t="s">
        <v>692</v>
      </c>
      <c r="C343" s="3" t="s">
        <v>693</v>
      </c>
      <c r="D343" s="11">
        <v>84204</v>
      </c>
      <c r="E343" s="3"/>
      <c r="F343" s="11">
        <v>16.54</v>
      </c>
      <c r="H343" s="11">
        <v>13.6</v>
      </c>
    </row>
    <row r="344" spans="1:8" ht="48">
      <c r="A344" s="2"/>
      <c r="B344" s="3" t="s">
        <v>694</v>
      </c>
      <c r="C344" s="3" t="s">
        <v>695</v>
      </c>
      <c r="D344" s="11">
        <v>4254149</v>
      </c>
      <c r="E344" s="3"/>
      <c r="F344" s="11">
        <v>18.23</v>
      </c>
      <c r="H344" s="11">
        <v>17.649999999999999</v>
      </c>
    </row>
    <row r="345" spans="1:8" ht="32">
      <c r="A345" s="2"/>
      <c r="B345" s="3" t="s">
        <v>696</v>
      </c>
      <c r="C345" s="3" t="s">
        <v>697</v>
      </c>
      <c r="D345" s="11">
        <v>295744</v>
      </c>
      <c r="E345" s="3"/>
      <c r="F345" s="11">
        <v>14.51</v>
      </c>
      <c r="H345" s="11">
        <v>20.88</v>
      </c>
    </row>
    <row r="346" spans="1:8" ht="32">
      <c r="A346" s="2"/>
      <c r="B346" s="3" t="s">
        <v>698</v>
      </c>
      <c r="C346" s="3" t="s">
        <v>699</v>
      </c>
      <c r="D346" s="11">
        <v>917508</v>
      </c>
      <c r="E346" s="3"/>
      <c r="F346" s="11">
        <v>15.97</v>
      </c>
      <c r="H346" s="11">
        <v>20.61</v>
      </c>
    </row>
    <row r="347" spans="1:8" ht="32">
      <c r="A347" s="2"/>
      <c r="B347" s="3" t="s">
        <v>700</v>
      </c>
      <c r="C347" s="3" t="s">
        <v>701</v>
      </c>
      <c r="D347" s="11">
        <v>47185</v>
      </c>
      <c r="E347" s="3"/>
      <c r="F347" s="11">
        <v>24.78</v>
      </c>
      <c r="H347" s="11">
        <v>8.27</v>
      </c>
    </row>
    <row r="348" spans="1:8" ht="32">
      <c r="A348" s="2"/>
      <c r="B348" s="3" t="s">
        <v>702</v>
      </c>
      <c r="C348" s="3" t="s">
        <v>703</v>
      </c>
      <c r="D348" s="11">
        <v>416673</v>
      </c>
      <c r="E348" s="3"/>
      <c r="F348" s="11">
        <v>14.32</v>
      </c>
      <c r="H348" s="11">
        <v>21.23</v>
      </c>
    </row>
    <row r="349" spans="1:8" ht="32">
      <c r="A349" s="2"/>
      <c r="B349" s="3" t="s">
        <v>704</v>
      </c>
      <c r="C349" s="3" t="s">
        <v>705</v>
      </c>
      <c r="D349" s="11">
        <v>339200</v>
      </c>
      <c r="E349" s="3"/>
      <c r="F349" s="11">
        <v>20.73</v>
      </c>
      <c r="H349" s="11">
        <v>15.62</v>
      </c>
    </row>
    <row r="350" spans="1:8" ht="32">
      <c r="A350" s="2"/>
      <c r="B350" s="3" t="s">
        <v>706</v>
      </c>
      <c r="C350" s="3" t="s">
        <v>707</v>
      </c>
      <c r="D350" s="11">
        <v>36926</v>
      </c>
      <c r="E350" s="3"/>
      <c r="F350" s="11">
        <v>13.93</v>
      </c>
      <c r="H350" s="11">
        <v>13.95</v>
      </c>
    </row>
    <row r="351" spans="1:8" ht="32">
      <c r="A351" s="2"/>
      <c r="B351" s="3" t="s">
        <v>708</v>
      </c>
      <c r="C351" s="3" t="s">
        <v>709</v>
      </c>
      <c r="D351" s="11">
        <v>67293</v>
      </c>
      <c r="E351" s="3"/>
      <c r="F351" s="11">
        <v>27.8</v>
      </c>
      <c r="H351" s="11">
        <v>6.18</v>
      </c>
    </row>
    <row r="352" spans="1:8" ht="32">
      <c r="A352" s="2"/>
      <c r="B352" s="3" t="s">
        <v>710</v>
      </c>
      <c r="C352" s="3" t="s">
        <v>711</v>
      </c>
      <c r="D352" s="11">
        <v>72698</v>
      </c>
      <c r="E352" s="3"/>
      <c r="F352" s="11">
        <v>23.87</v>
      </c>
      <c r="H352" s="11">
        <v>7.16</v>
      </c>
    </row>
    <row r="353" spans="1:8" ht="32">
      <c r="A353" s="2"/>
      <c r="B353" s="3" t="s">
        <v>712</v>
      </c>
      <c r="C353" s="3" t="s">
        <v>713</v>
      </c>
      <c r="D353" s="11">
        <v>205991</v>
      </c>
      <c r="E353" s="3"/>
      <c r="F353" s="11">
        <v>32.26</v>
      </c>
      <c r="H353" s="11">
        <v>6.78</v>
      </c>
    </row>
    <row r="354" spans="1:8" ht="32">
      <c r="A354" s="2"/>
      <c r="B354" s="3" t="s">
        <v>714</v>
      </c>
      <c r="C354" s="3" t="s">
        <v>715</v>
      </c>
      <c r="D354" s="11">
        <v>59524</v>
      </c>
      <c r="E354" s="3"/>
      <c r="F354" s="11">
        <v>23.18</v>
      </c>
      <c r="H354" s="11">
        <v>8.0299999999999994</v>
      </c>
    </row>
    <row r="355" spans="1:8" ht="32">
      <c r="A355" s="2"/>
      <c r="B355" s="3" t="s">
        <v>716</v>
      </c>
      <c r="C355" s="3" t="s">
        <v>717</v>
      </c>
      <c r="D355" s="11">
        <v>370739</v>
      </c>
      <c r="E355" s="3"/>
      <c r="F355" s="11">
        <v>13.16</v>
      </c>
      <c r="H355" s="11">
        <v>23.37</v>
      </c>
    </row>
    <row r="356" spans="1:8" ht="32">
      <c r="A356" s="2"/>
      <c r="B356" s="3" t="s">
        <v>718</v>
      </c>
      <c r="C356" s="3" t="s">
        <v>719</v>
      </c>
      <c r="D356" s="11">
        <v>340898</v>
      </c>
      <c r="E356" s="3"/>
      <c r="F356" s="11">
        <v>23.16</v>
      </c>
      <c r="H356" s="11">
        <v>9.15</v>
      </c>
    </row>
    <row r="357" spans="1:8" ht="32">
      <c r="A357" s="2"/>
      <c r="B357" s="3" t="s">
        <v>720</v>
      </c>
      <c r="C357" s="3" t="s">
        <v>721</v>
      </c>
      <c r="D357" s="11">
        <v>178797</v>
      </c>
      <c r="E357" s="3"/>
      <c r="F357" s="11">
        <v>17.03</v>
      </c>
      <c r="H357" s="11">
        <v>14.16</v>
      </c>
    </row>
    <row r="358" spans="1:8" ht="64">
      <c r="A358" s="2"/>
      <c r="B358" s="3" t="s">
        <v>722</v>
      </c>
      <c r="C358" s="3" t="s">
        <v>723</v>
      </c>
      <c r="D358" s="11">
        <v>2955219</v>
      </c>
      <c r="E358" s="3"/>
      <c r="F358" s="11">
        <v>14.01</v>
      </c>
      <c r="H358" s="11">
        <v>20.02</v>
      </c>
    </row>
    <row r="359" spans="1:8" ht="32">
      <c r="A359" s="2"/>
      <c r="B359" s="3" t="s">
        <v>724</v>
      </c>
      <c r="C359" s="3" t="s">
        <v>725</v>
      </c>
      <c r="D359" s="11">
        <v>114116</v>
      </c>
      <c r="E359" s="3"/>
      <c r="F359" s="11">
        <v>19.850000000000001</v>
      </c>
      <c r="H359" s="11">
        <v>13.78</v>
      </c>
    </row>
    <row r="360" spans="1:8" ht="32">
      <c r="A360" s="2"/>
      <c r="B360" s="3" t="s">
        <v>726</v>
      </c>
      <c r="C360" s="3" t="s">
        <v>727</v>
      </c>
      <c r="D360" s="11">
        <v>103633</v>
      </c>
      <c r="E360" s="3"/>
      <c r="F360" s="11">
        <v>33.43</v>
      </c>
      <c r="H360" s="11">
        <v>6.14</v>
      </c>
    </row>
    <row r="361" spans="1:8" ht="32">
      <c r="A361" s="2"/>
      <c r="B361" s="3" t="s">
        <v>728</v>
      </c>
      <c r="C361" s="3" t="s">
        <v>729</v>
      </c>
      <c r="D361" s="11">
        <v>32916</v>
      </c>
      <c r="E361" s="3"/>
      <c r="F361" s="11">
        <v>18.48</v>
      </c>
      <c r="H361" s="11">
        <v>7.85</v>
      </c>
    </row>
    <row r="362" spans="1:8" ht="32">
      <c r="A362" s="2"/>
      <c r="B362" s="3" t="s">
        <v>730</v>
      </c>
      <c r="C362" s="3" t="s">
        <v>731</v>
      </c>
      <c r="D362" s="11">
        <v>332805</v>
      </c>
      <c r="E362" s="3"/>
      <c r="F362" s="11">
        <v>23.48</v>
      </c>
      <c r="H362" s="11">
        <v>13.66</v>
      </c>
    </row>
    <row r="363" spans="1:8" ht="32">
      <c r="A363" s="2"/>
      <c r="B363" s="3" t="s">
        <v>732</v>
      </c>
      <c r="C363" s="3" t="s">
        <v>733</v>
      </c>
      <c r="D363" s="11">
        <v>738169</v>
      </c>
      <c r="E363" s="3"/>
      <c r="F363" s="11">
        <v>15.93</v>
      </c>
      <c r="H363" s="11">
        <v>21.44</v>
      </c>
    </row>
    <row r="364" spans="1:8" ht="32">
      <c r="A364" s="2"/>
      <c r="B364" s="3" t="s">
        <v>734</v>
      </c>
      <c r="C364" s="3" t="s">
        <v>735</v>
      </c>
      <c r="D364" s="11">
        <v>227011</v>
      </c>
      <c r="E364" s="3"/>
      <c r="F364" s="11">
        <v>16.96</v>
      </c>
      <c r="H364" s="11">
        <v>13.66</v>
      </c>
    </row>
    <row r="365" spans="1:8" ht="32">
      <c r="A365" s="2"/>
      <c r="B365" s="3" t="s">
        <v>736</v>
      </c>
      <c r="C365" s="3" t="s">
        <v>737</v>
      </c>
      <c r="D365" s="11">
        <v>46644</v>
      </c>
      <c r="E365" s="3"/>
      <c r="F365" s="11">
        <v>26.88</v>
      </c>
      <c r="H365" s="11">
        <v>6.94</v>
      </c>
    </row>
    <row r="366" spans="1:8" ht="32">
      <c r="A366" s="2"/>
      <c r="B366" s="3" t="s">
        <v>738</v>
      </c>
      <c r="C366" s="3" t="s">
        <v>739</v>
      </c>
      <c r="D366" s="11">
        <v>439958</v>
      </c>
      <c r="E366" s="3"/>
      <c r="F366" s="11">
        <v>11.04</v>
      </c>
      <c r="H366" s="11">
        <v>22.87</v>
      </c>
    </row>
    <row r="367" spans="1:8" ht="64">
      <c r="A367" s="2"/>
      <c r="B367" s="3" t="s">
        <v>740</v>
      </c>
      <c r="C367" s="3" t="s">
        <v>741</v>
      </c>
      <c r="D367" s="11">
        <v>4868243</v>
      </c>
      <c r="E367" s="3"/>
      <c r="F367" s="11">
        <v>14.13</v>
      </c>
      <c r="H367" s="11">
        <v>18.36</v>
      </c>
    </row>
    <row r="368" spans="1:8" ht="32">
      <c r="A368" s="2"/>
      <c r="B368" s="3" t="s">
        <v>742</v>
      </c>
      <c r="C368" s="3" t="s">
        <v>743</v>
      </c>
      <c r="D368" s="11">
        <v>238624</v>
      </c>
      <c r="E368" s="3"/>
      <c r="F368" s="11">
        <v>39.06</v>
      </c>
      <c r="H368" s="11">
        <v>5.0599999999999996</v>
      </c>
    </row>
    <row r="369" spans="1:8" ht="48">
      <c r="A369" s="2"/>
      <c r="B369" s="3" t="s">
        <v>744</v>
      </c>
      <c r="C369" s="3" t="s">
        <v>745</v>
      </c>
      <c r="D369" s="11">
        <v>2489256</v>
      </c>
      <c r="E369" s="3"/>
      <c r="F369" s="11">
        <v>15.77</v>
      </c>
      <c r="H369" s="11">
        <v>21.29</v>
      </c>
    </row>
    <row r="370" spans="1:8" ht="32">
      <c r="A370" s="2"/>
      <c r="B370" s="3" t="s">
        <v>746</v>
      </c>
      <c r="C370" s="3" t="s">
        <v>747</v>
      </c>
      <c r="D370" s="11">
        <v>64681</v>
      </c>
      <c r="E370" s="3"/>
      <c r="F370" s="11">
        <v>27.85</v>
      </c>
      <c r="H370" s="11">
        <v>7.1</v>
      </c>
    </row>
    <row r="371" spans="1:8" ht="48">
      <c r="A371" s="2"/>
      <c r="B371" s="3" t="s">
        <v>748</v>
      </c>
      <c r="C371" s="3" t="s">
        <v>749</v>
      </c>
      <c r="D371" s="11">
        <v>99824</v>
      </c>
      <c r="E371" s="3"/>
      <c r="F371" s="11">
        <v>15.75</v>
      </c>
      <c r="H371" s="11">
        <v>18.29</v>
      </c>
    </row>
    <row r="372" spans="1:8" ht="32">
      <c r="A372" s="2"/>
      <c r="B372" s="3" t="s">
        <v>750</v>
      </c>
      <c r="C372" s="3" t="s">
        <v>751</v>
      </c>
      <c r="D372" s="11">
        <v>512617</v>
      </c>
      <c r="E372" s="3"/>
      <c r="F372" s="11">
        <v>15.58</v>
      </c>
      <c r="H372" s="11">
        <v>23.68</v>
      </c>
    </row>
    <row r="373" spans="1:8" ht="32">
      <c r="A373" s="2"/>
      <c r="B373" s="3" t="s">
        <v>752</v>
      </c>
      <c r="C373" s="3" t="s">
        <v>753</v>
      </c>
      <c r="D373" s="11">
        <v>76712</v>
      </c>
      <c r="E373" s="3"/>
      <c r="F373" s="11">
        <v>23.58</v>
      </c>
      <c r="H373" s="11">
        <v>7.81</v>
      </c>
    </row>
    <row r="374" spans="1:8" ht="32">
      <c r="A374" s="2"/>
      <c r="B374" s="3" t="s">
        <v>754</v>
      </c>
      <c r="C374" s="3" t="s">
        <v>755</v>
      </c>
      <c r="D374" s="11">
        <v>95361</v>
      </c>
      <c r="E374" s="3"/>
      <c r="F374" s="11">
        <v>16.73</v>
      </c>
      <c r="H374" s="11">
        <v>12.34</v>
      </c>
    </row>
    <row r="375" spans="1:8" ht="48">
      <c r="A375" s="2"/>
      <c r="B375" s="3" t="s">
        <v>756</v>
      </c>
      <c r="C375" s="3" t="s">
        <v>757</v>
      </c>
      <c r="D375" s="11">
        <v>469488</v>
      </c>
      <c r="E375" s="3"/>
      <c r="F375" s="11">
        <v>14.42</v>
      </c>
      <c r="H375" s="11">
        <v>25.22</v>
      </c>
    </row>
    <row r="376" spans="1:8" ht="32">
      <c r="A376" s="2"/>
      <c r="B376" s="3" t="s">
        <v>758</v>
      </c>
      <c r="C376" s="3" t="s">
        <v>759</v>
      </c>
      <c r="D376" s="11">
        <v>131491</v>
      </c>
      <c r="E376" s="3"/>
      <c r="F376" s="11">
        <v>14.86</v>
      </c>
      <c r="H376" s="11">
        <v>17.34</v>
      </c>
    </row>
    <row r="377" spans="1:8" ht="48">
      <c r="A377" s="2"/>
      <c r="B377" s="3" t="s">
        <v>760</v>
      </c>
      <c r="C377" s="3" t="s">
        <v>761</v>
      </c>
      <c r="D377" s="11">
        <v>620480</v>
      </c>
      <c r="E377" s="3"/>
      <c r="F377" s="11">
        <v>18.36</v>
      </c>
      <c r="H377" s="11">
        <v>22</v>
      </c>
    </row>
    <row r="378" spans="1:8" ht="48">
      <c r="A378" s="2"/>
      <c r="B378" s="3" t="s">
        <v>762</v>
      </c>
      <c r="C378" s="3" t="s">
        <v>763</v>
      </c>
      <c r="D378" s="11">
        <v>255563</v>
      </c>
      <c r="E378" s="3"/>
      <c r="F378" s="11">
        <v>12.79</v>
      </c>
      <c r="H378" s="11">
        <v>18.59</v>
      </c>
    </row>
    <row r="379" spans="1:8" ht="32">
      <c r="A379" s="2"/>
      <c r="B379" s="3" t="s">
        <v>764</v>
      </c>
      <c r="C379" s="3" t="s">
        <v>765</v>
      </c>
      <c r="D379" s="11">
        <v>461485</v>
      </c>
      <c r="E379" s="3"/>
      <c r="F379" s="11">
        <v>15.88</v>
      </c>
      <c r="H379" s="11">
        <v>22.69</v>
      </c>
    </row>
    <row r="380" spans="1:8" ht="32">
      <c r="A380" s="2"/>
      <c r="B380" s="3" t="s">
        <v>766</v>
      </c>
      <c r="C380" s="3" t="s">
        <v>767</v>
      </c>
      <c r="D380" s="11">
        <v>430344</v>
      </c>
      <c r="E380" s="3"/>
      <c r="F380" s="11">
        <v>15.44</v>
      </c>
      <c r="H380" s="11">
        <v>23.18</v>
      </c>
    </row>
    <row r="381" spans="1:8" ht="32">
      <c r="A381" s="2"/>
      <c r="B381" s="3" t="s">
        <v>768</v>
      </c>
      <c r="C381" s="3" t="s">
        <v>769</v>
      </c>
      <c r="D381" s="11">
        <v>420023</v>
      </c>
      <c r="E381" s="3"/>
      <c r="F381" s="11">
        <v>14.2</v>
      </c>
      <c r="H381" s="11">
        <v>24.17</v>
      </c>
    </row>
    <row r="382" spans="1:8" ht="32">
      <c r="A382" s="2"/>
      <c r="B382" s="3" t="s">
        <v>770</v>
      </c>
      <c r="C382" s="3" t="s">
        <v>771</v>
      </c>
      <c r="D382" s="11">
        <v>955041</v>
      </c>
      <c r="E382" s="3"/>
      <c r="F382" s="11">
        <v>20.6</v>
      </c>
      <c r="H382" s="11">
        <v>11.04</v>
      </c>
    </row>
    <row r="383" spans="1:8" ht="48">
      <c r="A383" s="2"/>
      <c r="B383" s="3" t="s">
        <v>772</v>
      </c>
      <c r="C383" s="3" t="s">
        <v>773</v>
      </c>
      <c r="D383" s="11">
        <v>845579</v>
      </c>
      <c r="E383" s="3"/>
      <c r="F383" s="11">
        <v>15.76</v>
      </c>
      <c r="H383" s="11">
        <v>21.07</v>
      </c>
    </row>
    <row r="384" spans="1:8" ht="48">
      <c r="A384" s="2"/>
      <c r="B384" s="3" t="s">
        <v>774</v>
      </c>
      <c r="C384" s="3" t="s">
        <v>775</v>
      </c>
      <c r="D384" s="11">
        <v>2308631</v>
      </c>
      <c r="E384" s="3"/>
      <c r="F384" s="11">
        <v>16.75</v>
      </c>
      <c r="H384" s="11">
        <v>22.62</v>
      </c>
    </row>
    <row r="385" spans="1:8" ht="48">
      <c r="A385" s="2"/>
      <c r="B385" s="3" t="s">
        <v>776</v>
      </c>
      <c r="C385" s="3" t="s">
        <v>777</v>
      </c>
      <c r="D385" s="11">
        <v>301865</v>
      </c>
      <c r="E385" s="3"/>
      <c r="F385" s="11">
        <v>34.69</v>
      </c>
      <c r="H385" s="11">
        <v>7.21</v>
      </c>
    </row>
    <row r="386" spans="1:8" ht="48">
      <c r="A386" s="2"/>
      <c r="B386" s="3" t="s">
        <v>778</v>
      </c>
      <c r="C386" s="3" t="s">
        <v>779</v>
      </c>
      <c r="D386" s="11">
        <v>5385422</v>
      </c>
      <c r="E386" s="3"/>
      <c r="F386" s="11">
        <v>17.29</v>
      </c>
      <c r="H386" s="11">
        <v>17.96</v>
      </c>
    </row>
    <row r="387" spans="1:8" ht="32">
      <c r="A387" s="2"/>
      <c r="B387" s="3" t="s">
        <v>780</v>
      </c>
      <c r="C387" s="3" t="s">
        <v>781</v>
      </c>
      <c r="D387" s="11">
        <v>521875</v>
      </c>
      <c r="E387" s="3"/>
      <c r="F387" s="11">
        <v>17.079999999999998</v>
      </c>
      <c r="H387" s="11">
        <v>19.46</v>
      </c>
    </row>
    <row r="388" spans="1:8" ht="48">
      <c r="A388" s="2"/>
      <c r="B388" s="3" t="s">
        <v>782</v>
      </c>
      <c r="C388" s="3" t="s">
        <v>783</v>
      </c>
      <c r="D388" s="11">
        <v>2814196</v>
      </c>
      <c r="E388" s="3"/>
      <c r="F388" s="11">
        <v>15.52</v>
      </c>
      <c r="H388" s="11">
        <v>19.850000000000001</v>
      </c>
    </row>
    <row r="389" spans="1:8" ht="32">
      <c r="A389" s="2"/>
      <c r="B389" s="3" t="s">
        <v>784</v>
      </c>
      <c r="C389" s="3" t="s">
        <v>785</v>
      </c>
      <c r="D389" s="3">
        <v>53378</v>
      </c>
      <c r="E389" s="3"/>
      <c r="F389" s="11">
        <v>21.69</v>
      </c>
      <c r="H389" s="11">
        <v>9.77</v>
      </c>
    </row>
    <row r="390" spans="1:8" ht="32">
      <c r="A390" s="2"/>
      <c r="B390" s="3" t="s">
        <v>786</v>
      </c>
      <c r="C390" s="3" t="s">
        <v>787</v>
      </c>
      <c r="D390" s="11">
        <v>602973</v>
      </c>
      <c r="E390" s="3"/>
      <c r="F390" s="11">
        <v>12.48</v>
      </c>
      <c r="H390" s="11">
        <v>19.73</v>
      </c>
    </row>
    <row r="391" spans="1:8" ht="32">
      <c r="A391" s="2"/>
      <c r="B391" s="3" t="s">
        <v>788</v>
      </c>
      <c r="C391" s="3" t="s">
        <v>789</v>
      </c>
      <c r="D391" s="11">
        <v>707537</v>
      </c>
      <c r="E391" s="3"/>
      <c r="F391" s="11">
        <v>19.39</v>
      </c>
      <c r="H391" s="11">
        <v>18.260000000000002</v>
      </c>
    </row>
    <row r="392" spans="1:8" ht="32">
      <c r="A392" s="2"/>
      <c r="B392" s="3" t="s">
        <v>790</v>
      </c>
      <c r="C392" s="3" t="s">
        <v>791</v>
      </c>
      <c r="D392" s="11">
        <v>710056</v>
      </c>
      <c r="E392" s="3"/>
      <c r="F392" s="11">
        <v>12.5</v>
      </c>
      <c r="H392" s="11">
        <v>18.82</v>
      </c>
    </row>
    <row r="393" spans="1:8" ht="32">
      <c r="A393" s="2"/>
      <c r="B393" s="3" t="s">
        <v>792</v>
      </c>
      <c r="C393" s="3" t="s">
        <v>793</v>
      </c>
      <c r="D393" s="11">
        <v>800371</v>
      </c>
      <c r="E393" s="3"/>
      <c r="F393" s="11">
        <v>14.68</v>
      </c>
      <c r="H393" s="11">
        <v>17.16</v>
      </c>
    </row>
    <row r="394" spans="1:8" ht="32">
      <c r="A394" s="2"/>
      <c r="B394" s="3" t="s">
        <v>794</v>
      </c>
      <c r="C394" s="3" t="s">
        <v>795</v>
      </c>
      <c r="D394" s="11">
        <v>58068</v>
      </c>
      <c r="E394" s="3"/>
      <c r="F394" s="11">
        <v>14.7</v>
      </c>
      <c r="H394" s="11">
        <v>15.95</v>
      </c>
    </row>
    <row r="395" spans="1:8" ht="32">
      <c r="A395" s="2"/>
      <c r="B395" s="3" t="s">
        <v>796</v>
      </c>
      <c r="C395" s="3" t="s">
        <v>797</v>
      </c>
      <c r="D395" s="11">
        <v>170063</v>
      </c>
      <c r="E395" s="3"/>
      <c r="F395" s="11">
        <v>38.4</v>
      </c>
      <c r="H395" s="11">
        <v>5.77</v>
      </c>
    </row>
    <row r="396" spans="1:8" ht="48">
      <c r="A396" s="2"/>
      <c r="B396" s="3" t="s">
        <v>798</v>
      </c>
      <c r="C396" s="3" t="s">
        <v>799</v>
      </c>
      <c r="D396" s="11">
        <v>327904</v>
      </c>
      <c r="E396" s="3"/>
      <c r="F396" s="11">
        <v>19.68</v>
      </c>
      <c r="H396" s="11">
        <v>17.16</v>
      </c>
    </row>
    <row r="397" spans="1:8" ht="32">
      <c r="A397" s="2"/>
      <c r="B397" s="3" t="s">
        <v>800</v>
      </c>
      <c r="C397" s="3" t="s">
        <v>801</v>
      </c>
      <c r="D397" s="11">
        <v>622667</v>
      </c>
      <c r="E397" s="3"/>
      <c r="F397" s="11">
        <v>13.9</v>
      </c>
      <c r="H397" s="11">
        <v>24.05</v>
      </c>
    </row>
    <row r="398" spans="1:8" ht="32">
      <c r="A398" s="2"/>
      <c r="B398" s="3" t="s">
        <v>802</v>
      </c>
      <c r="C398" s="3" t="s">
        <v>803</v>
      </c>
      <c r="D398" s="11">
        <v>80467</v>
      </c>
      <c r="E398" s="3"/>
      <c r="F398" s="11">
        <v>26.75</v>
      </c>
      <c r="H398" s="11">
        <v>7.72</v>
      </c>
    </row>
    <row r="399" spans="1:8" ht="32">
      <c r="A399" s="2"/>
      <c r="B399" s="3" t="s">
        <v>804</v>
      </c>
      <c r="C399" s="3" t="s">
        <v>805</v>
      </c>
      <c r="D399" s="11">
        <v>568900</v>
      </c>
      <c r="E399" s="3"/>
      <c r="F399" s="11">
        <v>16.649999999999999</v>
      </c>
      <c r="H399" s="11">
        <v>20.5</v>
      </c>
    </row>
    <row r="400" spans="1:8" ht="48">
      <c r="A400" s="2"/>
      <c r="B400" s="3" t="s">
        <v>806</v>
      </c>
      <c r="C400" s="3" t="s">
        <v>807</v>
      </c>
      <c r="D400" s="11">
        <v>1434603</v>
      </c>
      <c r="E400" s="3">
        <v>623541</v>
      </c>
      <c r="F400" s="11">
        <v>15.39</v>
      </c>
      <c r="H400" s="11">
        <v>17.010000000000002</v>
      </c>
    </row>
    <row r="401" spans="1:15" ht="32">
      <c r="A401" s="2"/>
      <c r="B401" s="3" t="s">
        <v>808</v>
      </c>
      <c r="C401" s="3" t="s">
        <v>809</v>
      </c>
      <c r="D401" s="11">
        <v>51162</v>
      </c>
      <c r="E401" s="3"/>
      <c r="F401" s="11">
        <v>19.399999999999999</v>
      </c>
      <c r="G401" s="10">
        <f>100-F401-H401</f>
        <v>73.309999999999988</v>
      </c>
      <c r="H401" s="11">
        <v>7.29</v>
      </c>
    </row>
    <row r="402" spans="1:15" ht="32">
      <c r="A402" s="2"/>
      <c r="B402" s="3" t="s">
        <v>810</v>
      </c>
      <c r="C402" s="3" t="s">
        <v>811</v>
      </c>
      <c r="D402" s="11">
        <v>240149</v>
      </c>
      <c r="E402" s="3"/>
      <c r="F402" s="11">
        <v>33.520000000000003</v>
      </c>
      <c r="H402" s="11">
        <v>7.5</v>
      </c>
    </row>
    <row r="403" spans="1:15" ht="32">
      <c r="A403" s="2"/>
      <c r="B403" s="3" t="s">
        <v>812</v>
      </c>
      <c r="C403" s="3" t="s">
        <v>813</v>
      </c>
      <c r="D403" s="11">
        <v>156387</v>
      </c>
      <c r="E403" s="3"/>
      <c r="F403" s="11">
        <v>13.59</v>
      </c>
      <c r="H403" s="11">
        <v>18.82</v>
      </c>
    </row>
    <row r="404" spans="1:15" ht="32">
      <c r="A404" s="2"/>
      <c r="B404" s="3" t="s">
        <v>814</v>
      </c>
      <c r="C404" s="3" t="s">
        <v>815</v>
      </c>
      <c r="D404" s="11">
        <v>167990</v>
      </c>
      <c r="E404" s="3"/>
      <c r="F404" s="11">
        <v>11.52</v>
      </c>
      <c r="H404" s="11">
        <v>21.83</v>
      </c>
    </row>
    <row r="405" spans="1:15" ht="32">
      <c r="A405" s="2"/>
      <c r="B405" s="3" t="s">
        <v>816</v>
      </c>
      <c r="C405" s="3" t="s">
        <v>817</v>
      </c>
      <c r="D405" s="11">
        <v>58390</v>
      </c>
      <c r="E405" s="3"/>
      <c r="F405" s="11">
        <v>14.51</v>
      </c>
      <c r="H405" s="11">
        <v>11.47</v>
      </c>
    </row>
    <row r="406" spans="1:15" ht="80">
      <c r="A406" s="2"/>
      <c r="B406" s="3" t="s">
        <v>818</v>
      </c>
      <c r="C406" s="3" t="s">
        <v>819</v>
      </c>
      <c r="D406" s="11">
        <v>188251</v>
      </c>
      <c r="E406" s="3"/>
      <c r="F406" s="11">
        <v>27.84</v>
      </c>
      <c r="H406" s="11">
        <v>9.83</v>
      </c>
    </row>
    <row r="407" spans="1:15" ht="32">
      <c r="A407" s="2"/>
      <c r="B407" s="3" t="s">
        <v>820</v>
      </c>
      <c r="C407" s="3" t="s">
        <v>821</v>
      </c>
      <c r="D407" s="11">
        <v>380893</v>
      </c>
      <c r="E407" s="3"/>
      <c r="F407" s="11">
        <v>19.53</v>
      </c>
      <c r="H407" s="11">
        <v>16.649999999999999</v>
      </c>
    </row>
    <row r="408" spans="1:15" ht="32">
      <c r="A408" s="2"/>
      <c r="B408" s="3" t="s">
        <v>822</v>
      </c>
      <c r="C408" s="3" t="s">
        <v>823</v>
      </c>
      <c r="D408" s="11">
        <v>44564</v>
      </c>
      <c r="E408" s="3"/>
      <c r="F408" s="11">
        <v>15.28</v>
      </c>
      <c r="H408" s="11">
        <v>11.44</v>
      </c>
    </row>
    <row r="409" spans="1:15" ht="48">
      <c r="A409" s="2" t="s">
        <v>824</v>
      </c>
      <c r="B409" s="3" t="s">
        <v>825</v>
      </c>
      <c r="C409" s="3" t="s">
        <v>826</v>
      </c>
      <c r="D409" s="11">
        <v>13866009</v>
      </c>
      <c r="E409" s="13"/>
      <c r="F409" s="10">
        <v>13.47</v>
      </c>
      <c r="G409" s="10">
        <v>71.77</v>
      </c>
      <c r="H409" s="10">
        <v>14.75</v>
      </c>
      <c r="I409">
        <v>2575</v>
      </c>
      <c r="J409">
        <v>885</v>
      </c>
      <c r="L409">
        <v>74</v>
      </c>
      <c r="M409">
        <v>530</v>
      </c>
      <c r="N409">
        <v>604</v>
      </c>
      <c r="O409">
        <v>56</v>
      </c>
    </row>
    <row r="410" spans="1:15" ht="48">
      <c r="A410" s="2" t="s">
        <v>827</v>
      </c>
      <c r="B410" s="3" t="s">
        <v>828</v>
      </c>
      <c r="C410" s="3" t="s">
        <v>829</v>
      </c>
      <c r="D410" s="3"/>
      <c r="E410" s="3"/>
    </row>
    <row r="411" spans="1:15" ht="32">
      <c r="A411" s="2"/>
      <c r="B411" s="3" t="s">
        <v>830</v>
      </c>
      <c r="C411" s="3" t="s">
        <v>831</v>
      </c>
      <c r="D411" s="3"/>
      <c r="E411" s="3"/>
    </row>
    <row r="412" spans="1:15" ht="32">
      <c r="A412" s="2"/>
      <c r="B412" s="3" t="s">
        <v>832</v>
      </c>
      <c r="C412" s="3" t="s">
        <v>833</v>
      </c>
      <c r="D412" s="3"/>
      <c r="E412" s="3"/>
    </row>
    <row r="413" spans="1:15" ht="48">
      <c r="A413" s="2"/>
      <c r="B413" s="3" t="s">
        <v>834</v>
      </c>
      <c r="C413" s="3" t="s">
        <v>835</v>
      </c>
      <c r="D413" s="3"/>
      <c r="E413" s="3"/>
    </row>
    <row r="414" spans="1:15" ht="48">
      <c r="A414" s="2"/>
      <c r="B414" s="3" t="s">
        <v>836</v>
      </c>
      <c r="C414" s="3" t="s">
        <v>837</v>
      </c>
      <c r="D414" s="3"/>
      <c r="E414" s="3"/>
    </row>
    <row r="415" spans="1:15" ht="32">
      <c r="A415" s="2"/>
      <c r="B415" s="3" t="s">
        <v>838</v>
      </c>
      <c r="C415" s="3" t="s">
        <v>839</v>
      </c>
      <c r="D415" s="3"/>
      <c r="E415" s="3"/>
    </row>
    <row r="416" spans="1:15" ht="32">
      <c r="A416" s="2"/>
      <c r="B416" s="3" t="s">
        <v>840</v>
      </c>
      <c r="C416" s="3" t="s">
        <v>841</v>
      </c>
      <c r="D416" s="3"/>
      <c r="E416" s="3"/>
    </row>
    <row r="417" spans="1:5" ht="32">
      <c r="A417" s="2"/>
      <c r="B417" s="3" t="s">
        <v>842</v>
      </c>
      <c r="C417" s="3" t="s">
        <v>843</v>
      </c>
      <c r="D417" s="3"/>
      <c r="E417" s="3"/>
    </row>
    <row r="418" spans="1:5" ht="48">
      <c r="A418" s="2"/>
      <c r="B418" s="3" t="s">
        <v>844</v>
      </c>
      <c r="C418" s="3" t="s">
        <v>845</v>
      </c>
      <c r="D418" s="3"/>
      <c r="E418" s="3"/>
    </row>
    <row r="419" spans="1:5" ht="32">
      <c r="A419" s="2"/>
      <c r="B419" s="3" t="s">
        <v>846</v>
      </c>
      <c r="C419" s="3" t="s">
        <v>847</v>
      </c>
      <c r="D419" s="3"/>
      <c r="E419" s="3"/>
    </row>
    <row r="420" spans="1:5" ht="32">
      <c r="A420" s="2"/>
      <c r="B420" s="3" t="s">
        <v>848</v>
      </c>
      <c r="C420" s="3" t="s">
        <v>849</v>
      </c>
      <c r="D420" s="3"/>
      <c r="E420" s="3"/>
    </row>
    <row r="421" spans="1:5" ht="32">
      <c r="A421" s="2"/>
      <c r="B421" s="3" t="s">
        <v>850</v>
      </c>
      <c r="C421" s="3" t="s">
        <v>851</v>
      </c>
      <c r="D421" s="3"/>
      <c r="E421" s="3"/>
    </row>
    <row r="422" spans="1:5" ht="64">
      <c r="A422" s="2"/>
      <c r="B422" s="3" t="s">
        <v>852</v>
      </c>
      <c r="C422" s="3" t="s">
        <v>853</v>
      </c>
      <c r="D422" s="3"/>
      <c r="E422" s="3"/>
    </row>
    <row r="423" spans="1:5" ht="32">
      <c r="A423" s="2"/>
      <c r="B423" s="3" t="s">
        <v>854</v>
      </c>
      <c r="C423" s="3" t="s">
        <v>855</v>
      </c>
      <c r="D423" s="3"/>
      <c r="E423" s="3"/>
    </row>
    <row r="424" spans="1:5" ht="32">
      <c r="A424" s="2"/>
      <c r="B424" s="3" t="s">
        <v>856</v>
      </c>
      <c r="C424" s="3" t="s">
        <v>857</v>
      </c>
      <c r="D424" s="3"/>
      <c r="E424" s="3"/>
    </row>
    <row r="425" spans="1:5" ht="48">
      <c r="A425" s="2"/>
      <c r="B425" s="3" t="s">
        <v>858</v>
      </c>
      <c r="C425" s="3" t="s">
        <v>859</v>
      </c>
      <c r="D425" s="3"/>
      <c r="E425" s="3"/>
    </row>
    <row r="426" spans="1:5" ht="32">
      <c r="A426" s="2"/>
      <c r="B426" s="3" t="s">
        <v>860</v>
      </c>
      <c r="C426" s="3" t="s">
        <v>861</v>
      </c>
      <c r="D426" s="3"/>
      <c r="E426" s="3"/>
    </row>
    <row r="427" spans="1:5" ht="32">
      <c r="A427" s="2"/>
      <c r="B427" s="3" t="s">
        <v>862</v>
      </c>
      <c r="C427" s="3" t="s">
        <v>863</v>
      </c>
      <c r="D427" s="3"/>
      <c r="E427" s="3"/>
    </row>
    <row r="428" spans="1:5" ht="32">
      <c r="A428" s="2" t="s">
        <v>864</v>
      </c>
      <c r="B428" s="3" t="s">
        <v>865</v>
      </c>
      <c r="C428" s="3" t="s">
        <v>866</v>
      </c>
      <c r="D428" s="3"/>
      <c r="E428" s="3"/>
    </row>
    <row r="429" spans="1:5" ht="32">
      <c r="A429" s="2"/>
      <c r="B429" s="3" t="s">
        <v>867</v>
      </c>
      <c r="C429" s="3" t="s">
        <v>868</v>
      </c>
      <c r="D429" s="3"/>
      <c r="E429" s="3"/>
    </row>
    <row r="430" spans="1:5" ht="32">
      <c r="A430" s="2"/>
      <c r="B430" s="3" t="s">
        <v>869</v>
      </c>
      <c r="C430" s="3" t="s">
        <v>870</v>
      </c>
      <c r="D430" s="3"/>
      <c r="E430" s="3"/>
    </row>
    <row r="431" spans="1:5" ht="48">
      <c r="A431" s="2"/>
      <c r="B431" s="3" t="s">
        <v>871</v>
      </c>
      <c r="C431" s="3" t="s">
        <v>872</v>
      </c>
      <c r="D431" s="3"/>
      <c r="E431" s="3"/>
    </row>
    <row r="432" spans="1:5" ht="32">
      <c r="A432" s="2"/>
      <c r="B432" s="3" t="s">
        <v>873</v>
      </c>
      <c r="C432" s="3" t="s">
        <v>874</v>
      </c>
      <c r="D432" s="3"/>
      <c r="E432" s="3"/>
    </row>
    <row r="433" spans="1:5" ht="32">
      <c r="A433" s="2"/>
      <c r="B433" s="3" t="s">
        <v>875</v>
      </c>
      <c r="C433" s="3" t="s">
        <v>876</v>
      </c>
      <c r="D433" s="3"/>
      <c r="E433" s="3"/>
    </row>
    <row r="434" spans="1:5" ht="48">
      <c r="A434" s="2"/>
      <c r="B434" s="3" t="s">
        <v>877</v>
      </c>
      <c r="C434" s="3" t="s">
        <v>878</v>
      </c>
      <c r="D434" s="3"/>
      <c r="E434" s="3"/>
    </row>
    <row r="435" spans="1:5" ht="32">
      <c r="A435" s="2"/>
      <c r="B435" s="3" t="s">
        <v>879</v>
      </c>
      <c r="C435" s="3" t="s">
        <v>880</v>
      </c>
      <c r="D435" s="3"/>
      <c r="E435" s="3"/>
    </row>
    <row r="436" spans="1:5" ht="32">
      <c r="A436" s="2"/>
      <c r="B436" s="3" t="s">
        <v>881</v>
      </c>
      <c r="C436" s="3" t="s">
        <v>882</v>
      </c>
      <c r="D436" s="3"/>
      <c r="E436" s="3"/>
    </row>
    <row r="437" spans="1:5" ht="32">
      <c r="A437" s="2"/>
      <c r="B437" s="3" t="s">
        <v>883</v>
      </c>
      <c r="C437" s="3" t="s">
        <v>884</v>
      </c>
      <c r="D437" s="3"/>
      <c r="E437" s="3"/>
    </row>
    <row r="438" spans="1:5" ht="32">
      <c r="A438" s="2"/>
      <c r="B438" s="3" t="s">
        <v>885</v>
      </c>
      <c r="C438" s="3" t="s">
        <v>886</v>
      </c>
      <c r="D438" s="3"/>
      <c r="E438" s="3"/>
    </row>
    <row r="439" spans="1:5" ht="48">
      <c r="A439" s="2"/>
      <c r="B439" s="3" t="s">
        <v>887</v>
      </c>
      <c r="C439" s="3" t="s">
        <v>888</v>
      </c>
      <c r="D439" s="3"/>
      <c r="E439" s="3"/>
    </row>
    <row r="440" spans="1:5" ht="32">
      <c r="A440" s="2"/>
      <c r="B440" s="3" t="s">
        <v>889</v>
      </c>
      <c r="C440" s="3" t="s">
        <v>890</v>
      </c>
      <c r="D440" s="3"/>
      <c r="E440" s="3"/>
    </row>
    <row r="441" spans="1:5" ht="32">
      <c r="A441" s="2"/>
      <c r="B441" s="3" t="s">
        <v>891</v>
      </c>
      <c r="C441" s="3" t="s">
        <v>892</v>
      </c>
      <c r="D441" s="3"/>
      <c r="E441" s="3"/>
    </row>
    <row r="442" spans="1:5" ht="32">
      <c r="A442" s="2"/>
      <c r="B442" s="3" t="s">
        <v>893</v>
      </c>
      <c r="C442" s="3" t="s">
        <v>894</v>
      </c>
      <c r="D442" s="3"/>
      <c r="E442" s="3"/>
    </row>
    <row r="443" spans="1:5" ht="32">
      <c r="A443" s="2"/>
      <c r="B443" s="3" t="s">
        <v>895</v>
      </c>
      <c r="C443" s="3" t="s">
        <v>896</v>
      </c>
      <c r="D443" s="3"/>
      <c r="E443" s="3"/>
    </row>
    <row r="444" spans="1:5" ht="48">
      <c r="A444" s="2"/>
      <c r="B444" s="3" t="s">
        <v>897</v>
      </c>
      <c r="C444" s="3" t="s">
        <v>898</v>
      </c>
      <c r="D444" s="3"/>
      <c r="E444" s="3"/>
    </row>
    <row r="445" spans="1:5" ht="32">
      <c r="A445" s="2"/>
      <c r="B445" s="3" t="s">
        <v>899</v>
      </c>
      <c r="C445" s="3" t="s">
        <v>900</v>
      </c>
      <c r="D445" s="3"/>
      <c r="E445" s="3"/>
    </row>
    <row r="446" spans="1:5" ht="32">
      <c r="A446" s="2"/>
      <c r="B446" s="3" t="s">
        <v>901</v>
      </c>
      <c r="C446" s="3" t="s">
        <v>902</v>
      </c>
      <c r="D446" s="3"/>
      <c r="E446" s="3"/>
    </row>
    <row r="447" spans="1:5" ht="48">
      <c r="A447" s="2"/>
      <c r="B447" s="3" t="s">
        <v>903</v>
      </c>
      <c r="C447" s="3" t="s">
        <v>904</v>
      </c>
      <c r="D447" s="3"/>
      <c r="E447" s="3"/>
    </row>
    <row r="448" spans="1:5" ht="32">
      <c r="A448" s="2"/>
      <c r="B448" s="3" t="s">
        <v>905</v>
      </c>
      <c r="C448" s="3" t="s">
        <v>906</v>
      </c>
      <c r="D448" s="3"/>
      <c r="E448" s="3"/>
    </row>
    <row r="449" spans="1:5" ht="64">
      <c r="A449" s="2"/>
      <c r="B449" s="3" t="s">
        <v>907</v>
      </c>
      <c r="C449" s="3" t="s">
        <v>908</v>
      </c>
      <c r="D449" s="3"/>
      <c r="E449" s="3"/>
    </row>
    <row r="450" spans="1:5" ht="64">
      <c r="A450" s="2"/>
      <c r="B450" s="3" t="s">
        <v>909</v>
      </c>
      <c r="C450" s="3" t="s">
        <v>910</v>
      </c>
      <c r="D450" s="3"/>
      <c r="E450" s="3"/>
    </row>
    <row r="451" spans="1:5" ht="32">
      <c r="A451" s="2"/>
      <c r="B451" s="3" t="s">
        <v>911</v>
      </c>
      <c r="C451" s="3" t="s">
        <v>912</v>
      </c>
      <c r="D451" s="3"/>
      <c r="E451" s="3"/>
    </row>
    <row r="452" spans="1:5" ht="32">
      <c r="A452" s="2"/>
      <c r="B452" s="3" t="s">
        <v>913</v>
      </c>
      <c r="C452" s="3" t="s">
        <v>914</v>
      </c>
      <c r="D452" s="3"/>
      <c r="E452" s="3"/>
    </row>
    <row r="453" spans="1:5" ht="48">
      <c r="A453" s="2"/>
      <c r="B453" s="3" t="s">
        <v>915</v>
      </c>
      <c r="C453" s="3" t="s">
        <v>916</v>
      </c>
      <c r="D453" s="3"/>
      <c r="E453" s="3"/>
    </row>
    <row r="454" spans="1:5" ht="32">
      <c r="A454" s="2"/>
      <c r="B454" s="3" t="s">
        <v>917</v>
      </c>
      <c r="C454" s="3" t="s">
        <v>918</v>
      </c>
      <c r="D454" s="3"/>
      <c r="E454" s="3"/>
    </row>
    <row r="455" spans="1:5" ht="32">
      <c r="A455" s="2"/>
      <c r="B455" s="3" t="s">
        <v>919</v>
      </c>
      <c r="C455" s="3" t="s">
        <v>920</v>
      </c>
      <c r="D455" s="3"/>
      <c r="E455" s="3"/>
    </row>
    <row r="456" spans="1:5" ht="32">
      <c r="A456" s="2"/>
      <c r="B456" s="3" t="s">
        <v>921</v>
      </c>
      <c r="C456" s="3" t="s">
        <v>922</v>
      </c>
      <c r="D456" s="3"/>
      <c r="E456" s="3"/>
    </row>
    <row r="457" spans="1:5" ht="32">
      <c r="A457" s="2"/>
      <c r="B457" s="3" t="s">
        <v>923</v>
      </c>
      <c r="C457" s="3" t="s">
        <v>924</v>
      </c>
      <c r="D457" s="3"/>
      <c r="E457" s="3"/>
    </row>
    <row r="458" spans="1:5" ht="32">
      <c r="A458" s="2"/>
      <c r="B458" s="3" t="s">
        <v>925</v>
      </c>
      <c r="C458" s="3" t="s">
        <v>926</v>
      </c>
      <c r="D458" s="3"/>
      <c r="E458" s="3"/>
    </row>
    <row r="459" spans="1:5" ht="32">
      <c r="A459" s="2"/>
      <c r="B459" s="3" t="s">
        <v>927</v>
      </c>
      <c r="C459" s="3" t="s">
        <v>928</v>
      </c>
      <c r="D459" s="3"/>
      <c r="E459" s="3"/>
    </row>
    <row r="460" spans="1:5" ht="32">
      <c r="A460" s="2"/>
      <c r="B460" s="3" t="s">
        <v>929</v>
      </c>
      <c r="C460" s="3" t="s">
        <v>930</v>
      </c>
      <c r="D460" s="3"/>
      <c r="E460" s="3"/>
    </row>
    <row r="461" spans="1:5" ht="32">
      <c r="A461" s="2"/>
      <c r="B461" s="3" t="s">
        <v>931</v>
      </c>
      <c r="C461" s="3" t="s">
        <v>932</v>
      </c>
      <c r="D461" s="3"/>
      <c r="E461" s="3"/>
    </row>
    <row r="462" spans="1:5" ht="32">
      <c r="A462" s="2"/>
      <c r="B462" s="3" t="s">
        <v>933</v>
      </c>
      <c r="C462" s="3" t="s">
        <v>934</v>
      </c>
      <c r="D462" s="3"/>
      <c r="E462" s="3"/>
    </row>
    <row r="463" spans="1:5" ht="32">
      <c r="A463" s="2"/>
      <c r="B463" s="3" t="s">
        <v>935</v>
      </c>
      <c r="C463" s="3" t="s">
        <v>936</v>
      </c>
      <c r="D463" s="3"/>
      <c r="E463" s="3"/>
    </row>
    <row r="464" spans="1:5" ht="32">
      <c r="A464" s="2"/>
      <c r="B464" s="3" t="s">
        <v>937</v>
      </c>
      <c r="C464" s="3" t="s">
        <v>938</v>
      </c>
      <c r="D464" s="3"/>
      <c r="E464" s="3"/>
    </row>
    <row r="465" spans="1:5" ht="32">
      <c r="A465" s="2"/>
      <c r="B465" s="3" t="s">
        <v>939</v>
      </c>
      <c r="C465" s="3" t="s">
        <v>940</v>
      </c>
      <c r="D465" s="3"/>
      <c r="E465" s="3"/>
    </row>
    <row r="466" spans="1:5" ht="32">
      <c r="A466" s="2"/>
      <c r="B466" s="3" t="s">
        <v>941</v>
      </c>
      <c r="C466" s="3" t="s">
        <v>942</v>
      </c>
      <c r="D466" s="3"/>
      <c r="E466" s="3"/>
    </row>
    <row r="467" spans="1:5" ht="48">
      <c r="A467" s="2"/>
      <c r="B467" s="3" t="s">
        <v>943</v>
      </c>
      <c r="C467" s="3" t="s">
        <v>944</v>
      </c>
      <c r="D467" s="3"/>
      <c r="E467" s="3"/>
    </row>
    <row r="468" spans="1:5" ht="48">
      <c r="A468" s="2"/>
      <c r="B468" s="3" t="s">
        <v>945</v>
      </c>
      <c r="C468" s="3" t="s">
        <v>946</v>
      </c>
      <c r="D468" s="3"/>
      <c r="E468" s="3"/>
    </row>
    <row r="469" spans="1:5" ht="32">
      <c r="A469" s="2"/>
      <c r="B469" s="3" t="s">
        <v>947</v>
      </c>
      <c r="C469" s="3" t="s">
        <v>948</v>
      </c>
      <c r="D469" s="3"/>
      <c r="E469" s="3"/>
    </row>
    <row r="470" spans="1:5" ht="48">
      <c r="A470" s="2"/>
      <c r="B470" s="3" t="s">
        <v>949</v>
      </c>
      <c r="C470" s="3" t="s">
        <v>950</v>
      </c>
      <c r="D470" s="3"/>
      <c r="E470" s="3"/>
    </row>
    <row r="471" spans="1:5" ht="32">
      <c r="A471" s="2"/>
      <c r="B471" s="3" t="s">
        <v>951</v>
      </c>
      <c r="C471" s="3" t="s">
        <v>952</v>
      </c>
      <c r="D471" s="3"/>
      <c r="E471" s="3"/>
    </row>
    <row r="472" spans="1:5" ht="48">
      <c r="A472" s="2"/>
      <c r="B472" s="3" t="s">
        <v>953</v>
      </c>
      <c r="C472" s="3" t="s">
        <v>954</v>
      </c>
      <c r="D472" s="3"/>
      <c r="E472" s="3"/>
    </row>
    <row r="473" spans="1:5" ht="48">
      <c r="A473" s="2"/>
      <c r="B473" s="3" t="s">
        <v>955</v>
      </c>
      <c r="C473" s="3" t="s">
        <v>956</v>
      </c>
      <c r="D473" s="3"/>
      <c r="E473" s="3"/>
    </row>
    <row r="474" spans="1:5" ht="48">
      <c r="A474" s="2"/>
      <c r="B474" s="3" t="s">
        <v>957</v>
      </c>
      <c r="C474" s="3" t="s">
        <v>958</v>
      </c>
      <c r="D474" s="3"/>
      <c r="E474" s="3"/>
    </row>
    <row r="475" spans="1:5" ht="32">
      <c r="A475" s="2"/>
      <c r="B475" s="3" t="s">
        <v>959</v>
      </c>
      <c r="C475" s="3" t="s">
        <v>960</v>
      </c>
      <c r="D475" s="3"/>
      <c r="E475" s="3"/>
    </row>
    <row r="476" spans="1:5" ht="48">
      <c r="A476" s="2"/>
      <c r="B476" s="3" t="s">
        <v>961</v>
      </c>
      <c r="C476" s="3" t="s">
        <v>962</v>
      </c>
      <c r="D476" s="3"/>
      <c r="E476" s="3"/>
    </row>
    <row r="477" spans="1:5" ht="32">
      <c r="A477" s="2"/>
      <c r="B477" s="3" t="s">
        <v>963</v>
      </c>
      <c r="C477" s="3" t="s">
        <v>964</v>
      </c>
      <c r="D477" s="3"/>
      <c r="E477" s="3"/>
    </row>
    <row r="478" spans="1:5" ht="16">
      <c r="A478" s="2"/>
      <c r="B478" s="3" t="s">
        <v>965</v>
      </c>
      <c r="C478" s="3" t="s">
        <v>966</v>
      </c>
      <c r="D478" s="3"/>
      <c r="E478" s="3"/>
    </row>
    <row r="479" spans="1:5" ht="32">
      <c r="A479" s="2"/>
      <c r="B479" s="3" t="s">
        <v>967</v>
      </c>
      <c r="C479" s="3" t="s">
        <v>968</v>
      </c>
      <c r="D479" s="3"/>
      <c r="E479" s="3"/>
    </row>
    <row r="480" spans="1:5" ht="32">
      <c r="A480" s="2"/>
      <c r="B480" s="3" t="s">
        <v>969</v>
      </c>
      <c r="C480" s="3" t="s">
        <v>970</v>
      </c>
      <c r="D480" s="3"/>
      <c r="E480" s="3"/>
    </row>
    <row r="481" spans="1:5" ht="32">
      <c r="A481" s="2"/>
      <c r="B481" s="3" t="s">
        <v>971</v>
      </c>
      <c r="C481" s="3" t="s">
        <v>972</v>
      </c>
      <c r="D481" s="3"/>
      <c r="E481" s="3"/>
    </row>
    <row r="482" spans="1:5" ht="32">
      <c r="A482" s="2"/>
      <c r="B482" s="3" t="s">
        <v>973</v>
      </c>
      <c r="C482" s="3" t="s">
        <v>974</v>
      </c>
      <c r="D482" s="3"/>
      <c r="E482" s="3"/>
    </row>
    <row r="483" spans="1:5" ht="32">
      <c r="A483" s="2"/>
      <c r="B483" s="3" t="s">
        <v>975</v>
      </c>
      <c r="C483" s="3" t="s">
        <v>976</v>
      </c>
      <c r="D483" s="3"/>
      <c r="E483" s="3"/>
    </row>
    <row r="484" spans="1:5" ht="32">
      <c r="A484" s="2"/>
      <c r="B484" s="3" t="s">
        <v>977</v>
      </c>
      <c r="C484" s="3" t="s">
        <v>978</v>
      </c>
      <c r="D484" s="3"/>
      <c r="E484" s="3"/>
    </row>
    <row r="485" spans="1:5" ht="32">
      <c r="A485" s="2"/>
      <c r="B485" s="3" t="s">
        <v>979</v>
      </c>
      <c r="C485" s="3" t="s">
        <v>980</v>
      </c>
      <c r="D485" s="3"/>
      <c r="E485" s="3"/>
    </row>
    <row r="486" spans="1:5" ht="32">
      <c r="A486" s="2"/>
      <c r="B486" s="3" t="s">
        <v>981</v>
      </c>
      <c r="C486" s="3" t="s">
        <v>982</v>
      </c>
      <c r="D486" s="3"/>
      <c r="E486" s="3"/>
    </row>
    <row r="487" spans="1:5" ht="32">
      <c r="A487" s="2"/>
      <c r="B487" s="3" t="s">
        <v>983</v>
      </c>
      <c r="C487" s="3" t="s">
        <v>984</v>
      </c>
      <c r="D487" s="3"/>
      <c r="E487" s="3"/>
    </row>
    <row r="488" spans="1:5" ht="48">
      <c r="A488" s="2"/>
      <c r="B488" s="3" t="s">
        <v>985</v>
      </c>
      <c r="C488" s="3" t="s">
        <v>986</v>
      </c>
      <c r="D488" s="3"/>
      <c r="E488" s="3"/>
    </row>
    <row r="489" spans="1:5" ht="32">
      <c r="A489" s="2"/>
      <c r="B489" s="3" t="s">
        <v>987</v>
      </c>
      <c r="C489" s="3" t="s">
        <v>988</v>
      </c>
      <c r="D489" s="3"/>
      <c r="E489" s="3"/>
    </row>
    <row r="490" spans="1:5" ht="48">
      <c r="A490" s="2"/>
      <c r="B490" s="3" t="s">
        <v>989</v>
      </c>
      <c r="C490" s="3" t="s">
        <v>990</v>
      </c>
      <c r="D490" s="3"/>
      <c r="E490" s="3"/>
    </row>
    <row r="491" spans="1:5" ht="48">
      <c r="A491" s="2"/>
      <c r="B491" s="3" t="s">
        <v>991</v>
      </c>
      <c r="C491" s="3" t="s">
        <v>992</v>
      </c>
      <c r="D491" s="3"/>
      <c r="E491" s="3"/>
    </row>
    <row r="492" spans="1:5" ht="32">
      <c r="A492" s="2"/>
      <c r="B492" s="3" t="s">
        <v>993</v>
      </c>
      <c r="C492" s="3" t="s">
        <v>994</v>
      </c>
      <c r="D492" s="3"/>
      <c r="E492" s="3"/>
    </row>
    <row r="493" spans="1:5" ht="32">
      <c r="A493" s="2"/>
      <c r="B493" s="3" t="s">
        <v>995</v>
      </c>
      <c r="C493" s="3" t="s">
        <v>996</v>
      </c>
      <c r="D493" s="3"/>
      <c r="E493" s="3"/>
    </row>
    <row r="494" spans="1:5" ht="48">
      <c r="A494" s="2"/>
      <c r="B494" s="3" t="s">
        <v>997</v>
      </c>
      <c r="C494" s="3" t="s">
        <v>998</v>
      </c>
      <c r="D494" s="3"/>
      <c r="E494" s="3"/>
    </row>
    <row r="495" spans="1:5" ht="32">
      <c r="A495" s="2"/>
      <c r="B495" s="3" t="s">
        <v>999</v>
      </c>
      <c r="C495" s="3" t="s">
        <v>1000</v>
      </c>
      <c r="D495" s="3"/>
      <c r="E495" s="3"/>
    </row>
    <row r="496" spans="1:5" ht="32">
      <c r="A496" s="2"/>
      <c r="B496" s="3" t="s">
        <v>1001</v>
      </c>
      <c r="C496" s="3" t="s">
        <v>1002</v>
      </c>
      <c r="D496" s="3"/>
      <c r="E496" s="3"/>
    </row>
    <row r="497" spans="1:8" ht="48">
      <c r="A497" s="2"/>
      <c r="B497" s="3" t="s">
        <v>1003</v>
      </c>
      <c r="C497" s="3" t="s">
        <v>1004</v>
      </c>
      <c r="D497" s="3"/>
      <c r="E497" s="3"/>
    </row>
    <row r="498" spans="1:8" ht="32">
      <c r="A498" s="2"/>
      <c r="B498" s="3" t="s">
        <v>1005</v>
      </c>
      <c r="C498" s="3" t="s">
        <v>1006</v>
      </c>
      <c r="D498" s="3"/>
      <c r="E498" s="3"/>
    </row>
    <row r="499" spans="1:8" ht="32">
      <c r="A499" s="2"/>
      <c r="B499" s="3" t="s">
        <v>1007</v>
      </c>
      <c r="C499" s="3" t="s">
        <v>1008</v>
      </c>
      <c r="D499" s="3"/>
      <c r="E499" s="3"/>
    </row>
    <row r="500" spans="1:8" ht="32">
      <c r="A500" s="2"/>
      <c r="B500" s="3" t="s">
        <v>1009</v>
      </c>
      <c r="C500" s="3" t="s">
        <v>1010</v>
      </c>
      <c r="D500" s="3"/>
      <c r="E500" s="3"/>
    </row>
    <row r="501" spans="1:8" ht="32">
      <c r="A501" s="2"/>
      <c r="B501" s="3" t="s">
        <v>1011</v>
      </c>
      <c r="C501" s="3" t="s">
        <v>1012</v>
      </c>
      <c r="D501" s="3"/>
      <c r="E501" s="3"/>
    </row>
    <row r="502" spans="1:8" ht="64">
      <c r="A502" s="2"/>
      <c r="B502" s="3" t="s">
        <v>1013</v>
      </c>
      <c r="C502" s="3" t="s">
        <v>1014</v>
      </c>
      <c r="D502" s="3"/>
      <c r="E502" s="3"/>
    </row>
    <row r="503" spans="1:8" ht="64">
      <c r="A503" s="2"/>
      <c r="B503" s="3" t="s">
        <v>1015</v>
      </c>
      <c r="C503" s="3" t="s">
        <v>1016</v>
      </c>
      <c r="D503" s="3"/>
      <c r="E503" s="3"/>
    </row>
    <row r="504" spans="1:8" ht="32">
      <c r="A504" s="2"/>
      <c r="B504" s="3" t="s">
        <v>1017</v>
      </c>
      <c r="C504" s="3" t="s">
        <v>1018</v>
      </c>
      <c r="D504" s="3"/>
      <c r="E504" s="3"/>
    </row>
    <row r="505" spans="1:8" ht="32">
      <c r="A505" s="2" t="s">
        <v>1019</v>
      </c>
      <c r="B505" s="3" t="s">
        <v>1020</v>
      </c>
      <c r="C505" s="3" t="s">
        <v>1021</v>
      </c>
      <c r="D505" s="11">
        <v>687385</v>
      </c>
      <c r="E505" s="3"/>
      <c r="F505" s="11">
        <v>18.48</v>
      </c>
      <c r="H505" s="11">
        <v>17.28</v>
      </c>
    </row>
    <row r="506" spans="1:8" ht="32">
      <c r="A506" s="2"/>
      <c r="B506" s="3" t="s">
        <v>1022</v>
      </c>
      <c r="C506" s="3" t="s">
        <v>1023</v>
      </c>
      <c r="D506" s="3"/>
      <c r="E506" s="3"/>
    </row>
    <row r="507" spans="1:8" ht="48">
      <c r="A507" s="2"/>
      <c r="B507" s="3" t="s">
        <v>1024</v>
      </c>
      <c r="C507" s="3" t="s">
        <v>1025</v>
      </c>
      <c r="D507" s="11">
        <v>2193518</v>
      </c>
      <c r="E507" s="3">
        <v>1002395</v>
      </c>
      <c r="F507" s="10">
        <v>17.350000000000001</v>
      </c>
      <c r="H507" s="10">
        <v>15.51</v>
      </c>
    </row>
    <row r="508" spans="1:8" ht="32">
      <c r="A508" s="2"/>
      <c r="B508" s="3" t="s">
        <v>1026</v>
      </c>
      <c r="C508" s="3" t="s">
        <v>1027</v>
      </c>
      <c r="D508" s="11">
        <v>346053</v>
      </c>
      <c r="E508" s="3"/>
      <c r="F508" s="10">
        <v>19.54</v>
      </c>
      <c r="H508" s="10">
        <v>17.2</v>
      </c>
    </row>
    <row r="509" spans="1:8" ht="32">
      <c r="A509" s="2"/>
      <c r="B509" s="3" t="s">
        <v>1028</v>
      </c>
      <c r="C509" s="3" t="s">
        <v>1029</v>
      </c>
      <c r="D509" s="11">
        <v>806314</v>
      </c>
      <c r="E509" s="3"/>
      <c r="F509" s="11">
        <v>19.34</v>
      </c>
      <c r="H509" s="11">
        <v>17.12</v>
      </c>
    </row>
    <row r="510" spans="1:8" ht="48">
      <c r="A510" s="2"/>
      <c r="B510" s="3" t="s">
        <v>1030</v>
      </c>
      <c r="C510" s="3" t="s">
        <v>1031</v>
      </c>
      <c r="D510" s="20">
        <v>11018365</v>
      </c>
      <c r="E510" s="16">
        <v>3431746</v>
      </c>
      <c r="F510" s="11">
        <v>23.46</v>
      </c>
      <c r="H510" s="11">
        <v>14.12</v>
      </c>
    </row>
    <row r="511" spans="1:8" ht="32">
      <c r="A511" s="2"/>
      <c r="B511" s="3" t="s">
        <v>1032</v>
      </c>
      <c r="C511" s="3" t="s">
        <v>1033</v>
      </c>
      <c r="D511" s="11">
        <v>586024</v>
      </c>
      <c r="E511" s="3"/>
      <c r="F511" s="11">
        <v>21.04</v>
      </c>
      <c r="H511" s="11">
        <v>15.63</v>
      </c>
    </row>
    <row r="512" spans="1:8" ht="32">
      <c r="A512" s="2"/>
      <c r="B512" s="3" t="s">
        <v>1034</v>
      </c>
      <c r="C512" s="3" t="s">
        <v>1035</v>
      </c>
      <c r="D512" s="11">
        <v>794529</v>
      </c>
      <c r="E512" s="3"/>
      <c r="F512" s="11">
        <v>24.24</v>
      </c>
      <c r="H512" s="11">
        <v>13.18</v>
      </c>
    </row>
    <row r="513" spans="1:8" ht="64">
      <c r="A513" s="2"/>
      <c r="B513" s="3" t="s">
        <v>1036</v>
      </c>
      <c r="C513" s="3" t="s">
        <v>1037</v>
      </c>
      <c r="D513" s="11">
        <v>473421</v>
      </c>
      <c r="E513" s="3"/>
      <c r="F513" s="11">
        <v>18.899999999999999</v>
      </c>
      <c r="H513" s="11">
        <v>16.190000000000001</v>
      </c>
    </row>
    <row r="514" spans="1:8" ht="32">
      <c r="A514" s="2"/>
      <c r="B514" s="3" t="s">
        <v>1038</v>
      </c>
      <c r="C514" s="3" t="s">
        <v>1039</v>
      </c>
      <c r="D514" s="3">
        <v>559166</v>
      </c>
      <c r="E514" s="3"/>
      <c r="F514" s="11">
        <v>21.66</v>
      </c>
      <c r="H514" s="11">
        <v>16.2</v>
      </c>
    </row>
    <row r="515" spans="1:8" ht="32">
      <c r="A515" s="2"/>
      <c r="B515" s="3" t="s">
        <v>1040</v>
      </c>
      <c r="C515" s="3" t="s">
        <v>1041</v>
      </c>
      <c r="D515" s="11">
        <v>464078</v>
      </c>
      <c r="E515" s="3"/>
    </row>
    <row r="516" spans="1:8" ht="32">
      <c r="A516" s="2"/>
      <c r="B516" s="3" t="s">
        <v>1042</v>
      </c>
      <c r="C516" s="3" t="s">
        <v>1043</v>
      </c>
      <c r="D516" s="11">
        <v>443600</v>
      </c>
      <c r="E516" s="3"/>
      <c r="F516" s="11">
        <v>15.08</v>
      </c>
      <c r="H516" s="11">
        <v>19.96</v>
      </c>
    </row>
    <row r="517" spans="1:8" ht="32">
      <c r="A517" s="2"/>
      <c r="B517" s="3" t="s">
        <v>1044</v>
      </c>
      <c r="C517" s="3" t="s">
        <v>1045</v>
      </c>
      <c r="D517" s="11">
        <v>1104391</v>
      </c>
      <c r="E517" s="3"/>
      <c r="F517" s="11">
        <v>25.59</v>
      </c>
      <c r="H517" s="11">
        <v>14.95</v>
      </c>
    </row>
    <row r="518" spans="1:8" ht="32">
      <c r="A518" s="2"/>
      <c r="B518" s="3" t="s">
        <v>1046</v>
      </c>
      <c r="C518" s="3" t="s">
        <v>1047</v>
      </c>
      <c r="D518" s="11">
        <v>719354</v>
      </c>
      <c r="E518" s="3"/>
      <c r="F518" s="11">
        <v>25.76</v>
      </c>
      <c r="H518" s="11">
        <v>13.76</v>
      </c>
    </row>
    <row r="519" spans="1:8" ht="32">
      <c r="A519" s="2"/>
      <c r="B519" s="3" t="s">
        <v>1048</v>
      </c>
      <c r="C519" s="3" t="s">
        <v>1049</v>
      </c>
      <c r="D519" s="3">
        <v>238189</v>
      </c>
      <c r="E519" s="3"/>
      <c r="F519" s="10">
        <v>14.27</v>
      </c>
      <c r="H519" s="10">
        <v>20.69</v>
      </c>
    </row>
    <row r="520" spans="1:8" ht="32">
      <c r="A520" s="2"/>
      <c r="B520" s="3" t="s">
        <v>1050</v>
      </c>
      <c r="C520" s="3" t="s">
        <v>1051</v>
      </c>
      <c r="D520" s="11">
        <v>1026555</v>
      </c>
      <c r="E520" s="3"/>
      <c r="F520" s="11">
        <v>23.19</v>
      </c>
      <c r="H520" s="11">
        <v>15.89</v>
      </c>
    </row>
    <row r="521" spans="1:8" ht="32">
      <c r="A521" s="2"/>
      <c r="B521" s="3" t="s">
        <v>1052</v>
      </c>
      <c r="C521" s="3" t="s">
        <v>1053</v>
      </c>
      <c r="D521" s="11">
        <v>508140</v>
      </c>
      <c r="E521" s="3"/>
      <c r="F521" s="11">
        <v>16.260000000000002</v>
      </c>
      <c r="H521" s="11">
        <v>17.399999999999999</v>
      </c>
    </row>
    <row r="522" spans="1:8" ht="32">
      <c r="A522" s="2"/>
      <c r="B522" s="3" t="s">
        <v>1054</v>
      </c>
      <c r="C522" s="3" t="s">
        <v>1055</v>
      </c>
      <c r="D522" s="11">
        <v>527311</v>
      </c>
      <c r="E522" s="3"/>
    </row>
    <row r="523" spans="1:8" ht="32">
      <c r="A523" s="2"/>
      <c r="B523" s="3" t="s">
        <v>1056</v>
      </c>
      <c r="C523" s="3" t="s">
        <v>1057</v>
      </c>
      <c r="D523" s="11">
        <v>700149</v>
      </c>
      <c r="E523" s="3"/>
      <c r="F523" s="11">
        <v>23.17</v>
      </c>
      <c r="H523" s="11">
        <v>13.73</v>
      </c>
    </row>
    <row r="524" spans="1:8" ht="32">
      <c r="A524" s="2"/>
      <c r="B524" s="3" t="s">
        <v>1058</v>
      </c>
      <c r="C524" s="3" t="s">
        <v>1059</v>
      </c>
      <c r="D524" s="11">
        <v>458112</v>
      </c>
      <c r="E524" s="3"/>
      <c r="F524" s="11">
        <v>20.49</v>
      </c>
      <c r="G524" s="11"/>
      <c r="H524" s="11">
        <v>16.47</v>
      </c>
    </row>
    <row r="525" spans="1:8" ht="48">
      <c r="A525" s="2"/>
      <c r="B525" s="3" t="s">
        <v>1060</v>
      </c>
      <c r="C525" s="3" t="s">
        <v>1061</v>
      </c>
      <c r="D525" s="11">
        <v>2906548</v>
      </c>
      <c r="E525" s="3">
        <f>446193+518583</f>
        <v>964776</v>
      </c>
      <c r="F525" s="11">
        <v>11.82</v>
      </c>
      <c r="H525" s="11">
        <v>19.260000000000002</v>
      </c>
    </row>
    <row r="526" spans="1:8" ht="64">
      <c r="A526" s="2"/>
      <c r="B526" s="3" t="s">
        <v>1062</v>
      </c>
      <c r="C526" s="3" t="s">
        <v>1063</v>
      </c>
      <c r="D526" s="11">
        <v>473314</v>
      </c>
      <c r="E526" s="3"/>
      <c r="F526" s="11">
        <v>19.440000000000001</v>
      </c>
      <c r="H526" s="11">
        <v>16.190000000000001</v>
      </c>
    </row>
    <row r="527" spans="1:8" ht="32">
      <c r="A527" s="2"/>
      <c r="B527" s="3" t="s">
        <v>1064</v>
      </c>
      <c r="C527" s="3" t="s">
        <v>1065</v>
      </c>
      <c r="D527" s="11">
        <v>668520</v>
      </c>
      <c r="E527" s="3"/>
      <c r="F527" s="11">
        <v>17.82</v>
      </c>
      <c r="H527" s="11">
        <v>16.559999999999999</v>
      </c>
    </row>
    <row r="528" spans="1:8" ht="32">
      <c r="A528" s="2"/>
      <c r="B528" s="3" t="s">
        <v>1066</v>
      </c>
      <c r="C528" s="3" t="s">
        <v>1067</v>
      </c>
      <c r="D528" s="11">
        <v>840553</v>
      </c>
      <c r="E528" s="3"/>
      <c r="F528" s="11">
        <v>18.510000000000002</v>
      </c>
      <c r="H528" s="11">
        <v>17.3</v>
      </c>
    </row>
    <row r="529" spans="1:8" ht="32">
      <c r="A529" s="2"/>
      <c r="B529" s="3" t="s">
        <v>1068</v>
      </c>
      <c r="C529" s="3" t="s">
        <v>1069</v>
      </c>
      <c r="D529" s="11">
        <v>1163364</v>
      </c>
      <c r="E529" s="3"/>
      <c r="F529" s="11">
        <v>17.14</v>
      </c>
      <c r="H529" s="11">
        <v>15.98</v>
      </c>
    </row>
    <row r="530" spans="1:8" ht="32">
      <c r="A530" s="2"/>
      <c r="B530" s="3" t="s">
        <v>1070</v>
      </c>
      <c r="C530" s="3" t="s">
        <v>1071</v>
      </c>
      <c r="D530" s="11">
        <v>923923</v>
      </c>
      <c r="E530" s="3"/>
      <c r="F530" s="11">
        <v>26.46</v>
      </c>
      <c r="H530" s="11">
        <v>14.22</v>
      </c>
    </row>
    <row r="531" spans="1:8" ht="64">
      <c r="A531" s="2"/>
      <c r="B531" s="3" t="s">
        <v>1072</v>
      </c>
      <c r="C531" s="3" t="s">
        <v>1073</v>
      </c>
      <c r="D531" s="11">
        <v>419088</v>
      </c>
      <c r="E531" s="3"/>
      <c r="F531" s="11">
        <v>17.12</v>
      </c>
      <c r="H531" s="11">
        <v>17.7</v>
      </c>
    </row>
    <row r="532" spans="1:8" ht="32">
      <c r="A532" s="2"/>
      <c r="B532" s="3" t="s">
        <v>1074</v>
      </c>
      <c r="C532" s="3" t="s">
        <v>1075</v>
      </c>
      <c r="D532" s="11">
        <v>1191348</v>
      </c>
      <c r="E532" s="3"/>
      <c r="F532" s="11">
        <v>14.91</v>
      </c>
      <c r="H532" s="11">
        <v>18.850000000000001</v>
      </c>
    </row>
    <row r="533" spans="1:8" ht="32">
      <c r="A533" s="2"/>
      <c r="B533" s="3" t="s">
        <v>1076</v>
      </c>
      <c r="C533" s="3" t="s">
        <v>1077</v>
      </c>
      <c r="D533" s="11">
        <v>892276</v>
      </c>
      <c r="E533" s="3"/>
      <c r="F533" s="11">
        <v>22.88</v>
      </c>
      <c r="H533" s="11">
        <v>15.99</v>
      </c>
    </row>
    <row r="534" spans="1:8" ht="32">
      <c r="A534" s="2"/>
      <c r="B534" s="3" t="s">
        <v>1078</v>
      </c>
      <c r="C534" s="3" t="s">
        <v>1079</v>
      </c>
      <c r="D534" s="3"/>
      <c r="E534" s="3"/>
    </row>
    <row r="535" spans="1:8" ht="32">
      <c r="A535" s="2"/>
      <c r="B535" s="3" t="s">
        <v>1080</v>
      </c>
      <c r="C535" s="3" t="s">
        <v>1081</v>
      </c>
      <c r="D535" s="3">
        <v>521742</v>
      </c>
      <c r="E535" s="3"/>
      <c r="F535" s="10">
        <v>17.78</v>
      </c>
      <c r="H535" s="10">
        <v>16.53</v>
      </c>
    </row>
    <row r="536" spans="1:8" ht="32">
      <c r="A536" s="2"/>
      <c r="B536" s="3" t="s">
        <v>1082</v>
      </c>
      <c r="C536" s="3" t="s">
        <v>1083</v>
      </c>
      <c r="D536" s="11">
        <v>318105</v>
      </c>
      <c r="E536" s="3"/>
      <c r="F536" s="11">
        <v>24.07</v>
      </c>
      <c r="H536" s="11">
        <v>12.65</v>
      </c>
    </row>
    <row r="537" spans="1:8" ht="32">
      <c r="A537" s="2"/>
      <c r="B537" s="3" t="s">
        <v>1084</v>
      </c>
      <c r="C537" s="3" t="s">
        <v>1085</v>
      </c>
      <c r="D537" s="11">
        <v>613421</v>
      </c>
      <c r="E537" s="3"/>
      <c r="F537" s="11">
        <v>20.71</v>
      </c>
      <c r="H537" s="11">
        <v>15.02</v>
      </c>
    </row>
    <row r="538" spans="1:8" ht="48">
      <c r="A538" s="2"/>
      <c r="B538" s="3" t="s">
        <v>1086</v>
      </c>
      <c r="C538" s="3" t="s">
        <v>1087</v>
      </c>
      <c r="D538" s="11">
        <v>5611194</v>
      </c>
      <c r="E538" s="3">
        <v>1182104</v>
      </c>
      <c r="F538" s="11">
        <v>19.46</v>
      </c>
      <c r="H538" s="11">
        <v>15.32</v>
      </c>
    </row>
    <row r="539" spans="1:8" ht="32">
      <c r="A539" s="2"/>
      <c r="B539" s="3" t="s">
        <v>1088</v>
      </c>
      <c r="C539" s="3" t="s">
        <v>1089</v>
      </c>
      <c r="D539" s="11">
        <v>569975</v>
      </c>
      <c r="E539" s="3"/>
      <c r="F539" s="11">
        <v>17.37</v>
      </c>
      <c r="H539" s="11">
        <v>18.010000000000002</v>
      </c>
    </row>
    <row r="540" spans="1:8" ht="32">
      <c r="A540" s="2"/>
      <c r="B540" s="3" t="s">
        <v>1090</v>
      </c>
      <c r="C540" s="3" t="s">
        <v>1091</v>
      </c>
      <c r="D540" s="11">
        <v>595159</v>
      </c>
      <c r="E540" s="3"/>
      <c r="F540" s="11">
        <v>25.26</v>
      </c>
      <c r="H540" s="11">
        <v>15.04</v>
      </c>
    </row>
    <row r="541" spans="1:8" ht="32">
      <c r="A541" s="2"/>
      <c r="B541" s="3" t="s">
        <v>1092</v>
      </c>
      <c r="C541" s="3" t="s">
        <v>1093</v>
      </c>
      <c r="D541" s="11">
        <v>543127</v>
      </c>
      <c r="E541" s="3"/>
    </row>
    <row r="542" spans="1:8" ht="17">
      <c r="A542" s="2"/>
      <c r="B542" s="3" t="s">
        <v>1094</v>
      </c>
      <c r="C542" s="3" t="s">
        <v>1095</v>
      </c>
      <c r="D542" s="11">
        <v>1272698</v>
      </c>
      <c r="E542" s="3"/>
      <c r="F542" s="11">
        <v>20.16</v>
      </c>
      <c r="H542" s="11">
        <v>14.45</v>
      </c>
    </row>
    <row r="543" spans="1:8" ht="32">
      <c r="A543" s="2"/>
      <c r="B543" s="3" t="s">
        <v>1096</v>
      </c>
      <c r="C543" s="3" t="s">
        <v>1097</v>
      </c>
      <c r="D543" s="11">
        <v>432311</v>
      </c>
      <c r="E543" s="3"/>
      <c r="F543" s="11">
        <v>21.28</v>
      </c>
      <c r="H543" s="11">
        <v>15.15</v>
      </c>
    </row>
    <row r="544" spans="1:8" ht="48">
      <c r="A544" s="2"/>
      <c r="B544" s="3" t="s">
        <v>1098</v>
      </c>
      <c r="C544" s="3" t="s">
        <v>1099</v>
      </c>
      <c r="D544" s="11">
        <v>2968365</v>
      </c>
      <c r="E544" s="3">
        <v>1217484</v>
      </c>
      <c r="F544" s="11">
        <v>18.36</v>
      </c>
      <c r="H544" s="11">
        <v>16.03</v>
      </c>
    </row>
    <row r="545" spans="1:8" ht="32">
      <c r="A545" s="2"/>
      <c r="B545" s="3" t="s">
        <v>1100</v>
      </c>
      <c r="C545" s="3" t="s">
        <v>1101</v>
      </c>
      <c r="D545" s="11">
        <v>583799</v>
      </c>
      <c r="E545" s="3"/>
      <c r="F545" s="11">
        <v>17.940000000000001</v>
      </c>
      <c r="H545" s="11">
        <v>16.86</v>
      </c>
    </row>
    <row r="546" spans="1:8" ht="32">
      <c r="A546" s="2"/>
      <c r="B546" s="3" t="s">
        <v>1102</v>
      </c>
      <c r="C546" s="3" t="s">
        <v>1103</v>
      </c>
      <c r="D546" s="3">
        <v>564501</v>
      </c>
      <c r="E546" s="3"/>
      <c r="F546" s="11">
        <v>14.2</v>
      </c>
      <c r="H546" s="11">
        <v>19.62</v>
      </c>
    </row>
    <row r="547" spans="1:8" ht="17">
      <c r="A547" s="2"/>
      <c r="B547" s="3" t="s">
        <v>1104</v>
      </c>
      <c r="C547" s="3" t="s">
        <v>1105</v>
      </c>
      <c r="D547" s="11">
        <v>621971</v>
      </c>
      <c r="E547" s="3"/>
      <c r="F547" s="11">
        <v>17.43</v>
      </c>
      <c r="H547" s="11">
        <v>15.5</v>
      </c>
    </row>
    <row r="548" spans="1:8" ht="32">
      <c r="A548" s="2"/>
      <c r="B548" s="3" t="s">
        <v>1106</v>
      </c>
      <c r="C548" s="3" t="s">
        <v>1107</v>
      </c>
      <c r="D548" s="11">
        <v>1384282</v>
      </c>
      <c r="E548" s="3"/>
      <c r="F548" s="11">
        <v>25.84</v>
      </c>
      <c r="H548" s="11">
        <v>14.14</v>
      </c>
    </row>
    <row r="549" spans="1:8" ht="64">
      <c r="A549" s="2"/>
      <c r="B549" s="3" t="s">
        <v>1108</v>
      </c>
      <c r="C549" s="3" t="s">
        <v>1109</v>
      </c>
      <c r="D549" s="3">
        <v>3855601</v>
      </c>
      <c r="E549" s="3">
        <f>D549-1574648</f>
        <v>2280953</v>
      </c>
      <c r="F549" s="11">
        <v>22.48</v>
      </c>
      <c r="H549" s="11">
        <v>13.7</v>
      </c>
    </row>
    <row r="550" spans="1:8" ht="16">
      <c r="A550" s="2"/>
      <c r="B550" s="3" t="s">
        <v>1110</v>
      </c>
      <c r="C550" s="3" t="s">
        <v>1111</v>
      </c>
      <c r="D550" s="3">
        <v>435405</v>
      </c>
      <c r="E550" s="3"/>
    </row>
    <row r="551" spans="1:8" ht="32">
      <c r="A551" s="2"/>
      <c r="B551" s="3" t="s">
        <v>1112</v>
      </c>
      <c r="C551" s="3" t="s">
        <v>1113</v>
      </c>
      <c r="D551" s="11">
        <v>489479</v>
      </c>
      <c r="E551" s="3"/>
      <c r="F551" s="11">
        <v>14.35</v>
      </c>
      <c r="H551" s="11">
        <v>19.11</v>
      </c>
    </row>
    <row r="552" spans="1:8" ht="32">
      <c r="A552" s="2"/>
      <c r="B552" s="3" t="s">
        <v>1114</v>
      </c>
      <c r="C552" s="3" t="s">
        <v>1115</v>
      </c>
      <c r="D552" s="11">
        <v>730683</v>
      </c>
      <c r="E552" s="3"/>
      <c r="F552" s="11">
        <v>25.17</v>
      </c>
      <c r="H552" s="11">
        <v>14.4</v>
      </c>
    </row>
    <row r="553" spans="1:8" ht="32">
      <c r="A553" s="2"/>
      <c r="B553" s="3" t="s">
        <v>1116</v>
      </c>
      <c r="C553" s="3" t="s">
        <v>1117</v>
      </c>
      <c r="D553" s="11">
        <v>353721</v>
      </c>
      <c r="E553" s="3"/>
      <c r="F553" s="11">
        <v>19.95</v>
      </c>
      <c r="H553" s="11">
        <v>16.329999999999998</v>
      </c>
    </row>
    <row r="554" spans="1:8" ht="32">
      <c r="A554" s="2"/>
      <c r="B554" s="3" t="s">
        <v>1118</v>
      </c>
      <c r="C554" s="3" t="s">
        <v>1119</v>
      </c>
      <c r="D554" s="11">
        <v>687544</v>
      </c>
      <c r="E554" s="3"/>
      <c r="F554" s="11">
        <v>21.49</v>
      </c>
      <c r="H554" s="11">
        <v>14.49</v>
      </c>
    </row>
    <row r="555" spans="1:8" ht="32">
      <c r="A555" s="2"/>
      <c r="B555" s="3" t="s">
        <v>1120</v>
      </c>
      <c r="C555" s="3" t="s">
        <v>1121</v>
      </c>
      <c r="D555" s="11">
        <v>806390</v>
      </c>
      <c r="E555" s="3"/>
      <c r="F555" s="11">
        <v>21.92</v>
      </c>
      <c r="H555" s="11">
        <v>17.03</v>
      </c>
    </row>
    <row r="556" spans="1:8" ht="32">
      <c r="A556" s="2"/>
      <c r="B556" s="3" t="s">
        <v>1122</v>
      </c>
      <c r="C556" s="3" t="s">
        <v>1123</v>
      </c>
      <c r="D556" s="11">
        <v>967570</v>
      </c>
      <c r="E556" s="3"/>
      <c r="F556" s="11">
        <v>20.75</v>
      </c>
      <c r="H556" s="11">
        <v>17.489999999999998</v>
      </c>
    </row>
    <row r="557" spans="1:8" ht="32">
      <c r="A557" s="2"/>
      <c r="B557" s="3" t="s">
        <v>1124</v>
      </c>
      <c r="C557" s="3" t="s">
        <v>1125</v>
      </c>
      <c r="D557" s="11">
        <v>515158</v>
      </c>
      <c r="E557" s="3"/>
      <c r="F557" s="11">
        <v>15.53</v>
      </c>
      <c r="H557" s="11">
        <v>17.149999999999999</v>
      </c>
    </row>
    <row r="558" spans="1:8" ht="32">
      <c r="A558" s="2"/>
      <c r="B558" s="3" t="s">
        <v>1126</v>
      </c>
      <c r="C558" s="3" t="s">
        <v>1127</v>
      </c>
      <c r="D558" s="11">
        <v>542895</v>
      </c>
      <c r="E558" s="3"/>
      <c r="F558" s="11">
        <v>21.08</v>
      </c>
      <c r="H558" s="11">
        <v>16.260000000000002</v>
      </c>
    </row>
    <row r="559" spans="1:8" ht="48">
      <c r="A559" s="2"/>
      <c r="B559" s="3" t="s">
        <v>1128</v>
      </c>
      <c r="C559" s="3" t="s">
        <v>1129</v>
      </c>
      <c r="D559" s="11">
        <v>5472217</v>
      </c>
      <c r="E559" s="3">
        <f>799971+675161</f>
        <v>1475132</v>
      </c>
      <c r="F559" s="11">
        <v>17.37</v>
      </c>
      <c r="H559" s="11">
        <v>15.62</v>
      </c>
    </row>
    <row r="560" spans="1:8" ht="48">
      <c r="A560" s="2"/>
      <c r="B560" s="3" t="s">
        <v>1130</v>
      </c>
      <c r="C560" s="3" t="s">
        <v>1131</v>
      </c>
      <c r="D560" s="3">
        <v>9202432</v>
      </c>
      <c r="E560" s="3">
        <f>D560-323072-527311</f>
        <v>8352049</v>
      </c>
      <c r="F560" s="11">
        <v>16.440000000000001</v>
      </c>
      <c r="H560" s="11">
        <v>14.07</v>
      </c>
    </row>
    <row r="561" spans="1:8" ht="48">
      <c r="A561" s="2"/>
      <c r="B561" s="3" t="s">
        <v>1132</v>
      </c>
      <c r="C561" s="3" t="s">
        <v>1133</v>
      </c>
      <c r="D561" s="11">
        <v>8357897</v>
      </c>
      <c r="E561" s="3">
        <f>1075599+540662+334601+169772+119887</f>
        <v>2240521</v>
      </c>
      <c r="F561" s="11">
        <v>20.67</v>
      </c>
      <c r="H561" s="11">
        <v>14.42</v>
      </c>
    </row>
    <row r="562" spans="1:8" ht="32">
      <c r="A562" s="2"/>
      <c r="B562" s="3" t="s">
        <v>1134</v>
      </c>
      <c r="C562" s="3" t="s">
        <v>1135</v>
      </c>
      <c r="D562" s="3">
        <v>401826</v>
      </c>
      <c r="E562" s="3"/>
      <c r="F562" s="11">
        <v>19.37</v>
      </c>
      <c r="H562" s="11">
        <v>16.61</v>
      </c>
    </row>
    <row r="563" spans="1:8" ht="32">
      <c r="A563" s="2"/>
      <c r="B563" s="3" t="s">
        <v>1136</v>
      </c>
      <c r="C563" s="3" t="s">
        <v>1137</v>
      </c>
      <c r="D563" s="3">
        <v>582711</v>
      </c>
      <c r="E563" s="3"/>
    </row>
    <row r="564" spans="1:8" ht="48">
      <c r="A564" s="2"/>
      <c r="B564" s="3" t="s">
        <v>4430</v>
      </c>
      <c r="C564" s="3" t="s">
        <v>1138</v>
      </c>
      <c r="D564" s="3">
        <v>4704138</v>
      </c>
      <c r="E564" s="3">
        <f>614158+795837+410643+649160+353840+239306+278634+44893</f>
        <v>3386471</v>
      </c>
      <c r="F564" s="11">
        <v>14.89</v>
      </c>
      <c r="H564" s="11">
        <v>16.5</v>
      </c>
    </row>
    <row r="565" spans="1:8" ht="32">
      <c r="A565" s="2"/>
      <c r="B565" s="3" t="s">
        <v>1139</v>
      </c>
      <c r="C565" s="3" t="s">
        <v>1140</v>
      </c>
      <c r="D565" s="11">
        <v>1574648</v>
      </c>
      <c r="E565" s="3"/>
      <c r="F565" s="11">
        <v>20.98</v>
      </c>
      <c r="H565" s="11">
        <v>14.18</v>
      </c>
    </row>
    <row r="566" spans="1:8" ht="48">
      <c r="A566" s="2"/>
      <c r="B566" s="3" t="s">
        <v>1141</v>
      </c>
      <c r="C566" s="3" t="s">
        <v>1142</v>
      </c>
      <c r="D566" s="11">
        <v>3928568</v>
      </c>
      <c r="E566" s="3">
        <f>629552+334948+160898+63199+33526</f>
        <v>1222123</v>
      </c>
      <c r="F566" s="11">
        <v>18.11</v>
      </c>
      <c r="H566" s="11">
        <v>15.98</v>
      </c>
    </row>
    <row r="567" spans="1:8" ht="48">
      <c r="A567" s="2"/>
      <c r="B567" s="3" t="s">
        <v>1143</v>
      </c>
      <c r="C567" s="3" t="s">
        <v>1144</v>
      </c>
      <c r="D567" s="11">
        <v>9386705</v>
      </c>
      <c r="E567" s="3">
        <f>521368+334403+361737+475103+389041+136714+159288+134067</f>
        <v>2511721</v>
      </c>
      <c r="F567" s="11">
        <v>17.37</v>
      </c>
      <c r="H567" s="11">
        <v>15.81</v>
      </c>
    </row>
    <row r="568" spans="1:8" ht="48">
      <c r="A568" s="2"/>
      <c r="B568" s="3" t="s">
        <v>1145</v>
      </c>
      <c r="C568" s="3" t="s">
        <v>1146</v>
      </c>
      <c r="D568" s="3">
        <v>7102116</v>
      </c>
      <c r="E568" s="3">
        <f>877237+452553+444831+389494+434575+453286+91984+37984+9355</f>
        <v>3191299</v>
      </c>
      <c r="F568" s="11">
        <v>12.1</v>
      </c>
      <c r="H568" s="10">
        <v>18.12</v>
      </c>
    </row>
    <row r="569" spans="1:8" ht="32">
      <c r="A569" s="2"/>
      <c r="B569" s="3" t="s">
        <v>1147</v>
      </c>
      <c r="C569" s="3" t="s">
        <v>1148</v>
      </c>
      <c r="D569" s="11">
        <v>488014</v>
      </c>
      <c r="E569" s="3"/>
      <c r="F569" s="11">
        <v>18.190000000000001</v>
      </c>
      <c r="H569" s="11">
        <v>16.329999999999998</v>
      </c>
    </row>
    <row r="570" spans="1:8" ht="64">
      <c r="A570" s="2"/>
      <c r="B570" s="3" t="s">
        <v>4431</v>
      </c>
      <c r="C570" s="3" t="s">
        <v>1149</v>
      </c>
      <c r="D570" s="3">
        <v>5952128</v>
      </c>
      <c r="E570" s="3">
        <f>1008594+517641+209157+149421+121733</f>
        <v>2006546</v>
      </c>
      <c r="F570" s="11">
        <v>23.47</v>
      </c>
      <c r="H570" s="10">
        <v>13.97</v>
      </c>
    </row>
    <row r="571" spans="1:8" ht="32">
      <c r="A571" s="2"/>
      <c r="B571" s="3" t="s">
        <v>1150</v>
      </c>
      <c r="C571" s="3" t="s">
        <v>1151</v>
      </c>
      <c r="D571" s="11">
        <v>894115</v>
      </c>
      <c r="E571" s="3"/>
      <c r="F571" s="11">
        <v>15.58</v>
      </c>
      <c r="H571" s="11">
        <v>16.71</v>
      </c>
    </row>
    <row r="572" spans="1:8" ht="32">
      <c r="A572" s="2"/>
      <c r="B572" s="3" t="s">
        <v>1152</v>
      </c>
      <c r="C572" s="3" t="s">
        <v>1153</v>
      </c>
      <c r="D572" s="11">
        <v>987820</v>
      </c>
      <c r="E572" s="3"/>
      <c r="F572" s="11">
        <v>16.59</v>
      </c>
      <c r="H572" s="11">
        <v>13.92</v>
      </c>
    </row>
    <row r="573" spans="1:8" ht="32">
      <c r="A573" s="2"/>
      <c r="B573" s="3" t="s">
        <v>1154</v>
      </c>
      <c r="C573" s="3" t="s">
        <v>1155</v>
      </c>
      <c r="D573" s="11">
        <v>517641</v>
      </c>
      <c r="E573" s="3"/>
      <c r="F573" s="11">
        <v>21.53</v>
      </c>
      <c r="H573" s="11">
        <v>15.47</v>
      </c>
    </row>
    <row r="574" spans="1:8" ht="32">
      <c r="A574" s="2"/>
      <c r="B574" s="3" t="s">
        <v>1156</v>
      </c>
      <c r="C574" s="3" t="s">
        <v>1157</v>
      </c>
      <c r="D574" s="11">
        <v>714211</v>
      </c>
      <c r="E574" s="3"/>
      <c r="F574" s="11">
        <v>9.9600000000000009</v>
      </c>
      <c r="H574" s="11">
        <v>22.1</v>
      </c>
    </row>
    <row r="575" spans="1:8" ht="32">
      <c r="A575" s="2"/>
      <c r="B575" s="3" t="s">
        <v>1158</v>
      </c>
      <c r="C575" s="3" t="s">
        <v>1159</v>
      </c>
      <c r="D575" s="11">
        <v>841035</v>
      </c>
      <c r="E575" s="3"/>
      <c r="F575" s="11">
        <v>18.690000000000001</v>
      </c>
      <c r="H575" s="11">
        <v>19.14</v>
      </c>
    </row>
    <row r="576" spans="1:8" ht="17">
      <c r="A576" s="2"/>
      <c r="B576" s="3" t="s">
        <v>1160</v>
      </c>
      <c r="C576" s="3" t="s">
        <v>1161</v>
      </c>
      <c r="D576" s="11">
        <v>973252</v>
      </c>
      <c r="E576" s="3"/>
      <c r="F576" s="11">
        <v>21.5</v>
      </c>
      <c r="H576" s="11">
        <v>16.87</v>
      </c>
    </row>
    <row r="577" spans="1:8" ht="32">
      <c r="A577" s="2"/>
      <c r="B577" s="3" t="s">
        <v>1162</v>
      </c>
      <c r="C577" s="3" t="s">
        <v>1163</v>
      </c>
      <c r="D577" s="11">
        <v>930370</v>
      </c>
      <c r="E577" s="3"/>
      <c r="F577" s="11">
        <v>26.45</v>
      </c>
      <c r="H577" s="11">
        <v>14.15</v>
      </c>
    </row>
    <row r="578" spans="1:8" ht="32">
      <c r="A578" s="2"/>
      <c r="B578" s="3" t="s">
        <v>1164</v>
      </c>
      <c r="C578" s="3" t="s">
        <v>1165</v>
      </c>
      <c r="D578" s="11">
        <v>824708</v>
      </c>
      <c r="E578" s="3"/>
    </row>
    <row r="579" spans="1:8" ht="48">
      <c r="A579" s="2"/>
      <c r="B579" s="3" t="s">
        <v>1166</v>
      </c>
      <c r="C579" s="3" t="s">
        <v>1167</v>
      </c>
      <c r="D579" s="3" t="s">
        <v>4432</v>
      </c>
      <c r="E579" s="3"/>
    </row>
    <row r="580" spans="1:8" ht="32">
      <c r="A580" s="2"/>
      <c r="B580" s="3" t="s">
        <v>1168</v>
      </c>
      <c r="C580" s="3" t="s">
        <v>1169</v>
      </c>
      <c r="D580" s="11">
        <v>720103</v>
      </c>
      <c r="E580" s="3"/>
      <c r="F580" s="11">
        <v>14.41</v>
      </c>
      <c r="H580" s="11">
        <v>17.88</v>
      </c>
    </row>
    <row r="581" spans="1:8" ht="32">
      <c r="A581" s="2"/>
      <c r="B581" s="3" t="s">
        <v>1170</v>
      </c>
      <c r="C581" s="3" t="s">
        <v>1171</v>
      </c>
      <c r="D581" s="11">
        <v>794986</v>
      </c>
      <c r="E581" s="3"/>
      <c r="F581" s="11">
        <v>12.31</v>
      </c>
      <c r="H581" s="11">
        <v>18.440000000000001</v>
      </c>
    </row>
    <row r="582" spans="1:8" ht="48">
      <c r="A582" s="2"/>
      <c r="B582" s="3" t="s">
        <v>1172</v>
      </c>
      <c r="C582" s="3" t="s">
        <v>1173</v>
      </c>
      <c r="D582" s="11">
        <v>8795939</v>
      </c>
      <c r="E582" s="3">
        <f>1098707+540016+412353+185162</f>
        <v>2236238</v>
      </c>
      <c r="F582" s="11">
        <v>25.1</v>
      </c>
      <c r="H582" s="11">
        <v>14.25</v>
      </c>
    </row>
    <row r="583" spans="1:8" ht="32">
      <c r="A583" s="2"/>
      <c r="B583" s="3" t="s">
        <v>1174</v>
      </c>
      <c r="C583" s="3" t="s">
        <v>1175</v>
      </c>
      <c r="D583" s="11">
        <v>485252</v>
      </c>
      <c r="E583" s="3"/>
      <c r="F583" s="11">
        <v>20.54</v>
      </c>
      <c r="H583" s="11">
        <v>17.440000000000001</v>
      </c>
    </row>
    <row r="584" spans="1:8" ht="48">
      <c r="A584" s="2" t="s">
        <v>4433</v>
      </c>
      <c r="B584" s="3" t="s">
        <v>1176</v>
      </c>
      <c r="C584" s="3" t="s">
        <v>1177</v>
      </c>
      <c r="D584" s="3">
        <v>434575</v>
      </c>
      <c r="E584" s="3"/>
    </row>
    <row r="585" spans="1:8" ht="32">
      <c r="A585" s="2"/>
      <c r="B585" s="3" t="s">
        <v>1178</v>
      </c>
      <c r="C585" s="3" t="s">
        <v>1179</v>
      </c>
      <c r="D585" s="11">
        <v>1078178</v>
      </c>
      <c r="E585" s="3"/>
      <c r="F585" s="11">
        <v>16.440000000000001</v>
      </c>
      <c r="H585" s="11">
        <v>16.71</v>
      </c>
    </row>
    <row r="586" spans="1:8" ht="48">
      <c r="A586" s="2"/>
      <c r="B586" s="3" t="s">
        <v>1180</v>
      </c>
      <c r="C586" s="3" t="s">
        <v>1181</v>
      </c>
      <c r="D586" s="11">
        <v>798403</v>
      </c>
      <c r="E586" s="3"/>
      <c r="F586" s="11">
        <v>23.96</v>
      </c>
      <c r="H586" s="11">
        <v>14.57</v>
      </c>
    </row>
    <row r="587" spans="1:8" ht="32">
      <c r="A587" s="2"/>
      <c r="B587" s="3" t="s">
        <v>1182</v>
      </c>
      <c r="C587" s="3" t="s">
        <v>1183</v>
      </c>
      <c r="D587" s="11">
        <v>1166559</v>
      </c>
      <c r="E587" s="3"/>
      <c r="F587" s="11">
        <v>19.559999999999999</v>
      </c>
      <c r="H587" s="11">
        <v>14.55</v>
      </c>
    </row>
    <row r="588" spans="1:8" ht="32">
      <c r="A588" s="2"/>
      <c r="B588" s="3" t="s">
        <v>1184</v>
      </c>
      <c r="C588" s="3" t="s">
        <v>1185</v>
      </c>
      <c r="D588" s="11">
        <v>774517</v>
      </c>
      <c r="E588" s="3"/>
      <c r="F588" s="11">
        <v>17.04</v>
      </c>
      <c r="H588" s="11">
        <v>15.81</v>
      </c>
    </row>
    <row r="589" spans="1:8" ht="32">
      <c r="A589" s="2"/>
      <c r="B589" s="3" t="s">
        <v>1186</v>
      </c>
      <c r="C589" s="3" t="s">
        <v>1187</v>
      </c>
      <c r="D589" s="11">
        <v>1120854</v>
      </c>
      <c r="E589" s="3"/>
      <c r="F589" s="11">
        <v>23.78</v>
      </c>
      <c r="H589" s="11">
        <v>15.44</v>
      </c>
    </row>
    <row r="590" spans="1:8" ht="32">
      <c r="A590" s="2"/>
      <c r="B590" s="3" t="s">
        <v>1188</v>
      </c>
      <c r="C590" s="3" t="s">
        <v>1189</v>
      </c>
      <c r="D590" s="11">
        <v>885156</v>
      </c>
      <c r="E590" s="3"/>
      <c r="F590" s="11">
        <v>24.88</v>
      </c>
      <c r="H590" s="11">
        <v>14.19</v>
      </c>
    </row>
    <row r="591" spans="1:8" ht="32">
      <c r="A591" s="2"/>
      <c r="B591" s="3" t="s">
        <v>1190</v>
      </c>
      <c r="C591" s="3" t="s">
        <v>1191</v>
      </c>
      <c r="D591" s="11">
        <v>747972</v>
      </c>
      <c r="E591" s="3"/>
      <c r="F591" s="11">
        <v>25.67</v>
      </c>
      <c r="H591" s="11">
        <v>14.93</v>
      </c>
    </row>
    <row r="592" spans="1:8" ht="32">
      <c r="A592" s="2"/>
      <c r="B592" s="3" t="s">
        <v>1192</v>
      </c>
      <c r="C592" s="3" t="s">
        <v>1193</v>
      </c>
      <c r="D592" s="11">
        <v>634144</v>
      </c>
      <c r="E592" s="3"/>
      <c r="F592" s="11">
        <v>22.02</v>
      </c>
      <c r="H592" s="11">
        <v>15</v>
      </c>
    </row>
    <row r="593" spans="1:8" ht="80">
      <c r="A593" s="2" t="s">
        <v>4434</v>
      </c>
      <c r="B593" s="3" t="s">
        <v>1194</v>
      </c>
      <c r="C593" s="3" t="s">
        <v>1195</v>
      </c>
      <c r="D593" s="3"/>
      <c r="E593" s="3"/>
    </row>
    <row r="594" spans="1:8" ht="64">
      <c r="A594" s="2"/>
      <c r="B594" s="3" t="s">
        <v>1196</v>
      </c>
      <c r="C594" s="3" t="s">
        <v>1197</v>
      </c>
      <c r="D594" s="11">
        <v>421502</v>
      </c>
      <c r="E594" s="3"/>
      <c r="F594" s="11">
        <v>19.88</v>
      </c>
      <c r="H594" s="11">
        <v>15.81</v>
      </c>
    </row>
    <row r="595" spans="1:8" ht="32">
      <c r="A595" s="2"/>
      <c r="B595" s="3" t="s">
        <v>1198</v>
      </c>
      <c r="C595" s="3" t="s">
        <v>1199</v>
      </c>
      <c r="D595" s="11">
        <v>700083</v>
      </c>
      <c r="E595" s="3"/>
      <c r="F595" s="11">
        <v>21.83</v>
      </c>
      <c r="H595" s="11">
        <v>16.059999999999999</v>
      </c>
    </row>
    <row r="596" spans="1:8" ht="48">
      <c r="A596" s="2"/>
      <c r="B596" s="3" t="s">
        <v>1200</v>
      </c>
      <c r="C596" s="3" t="s">
        <v>1201</v>
      </c>
      <c r="D596" s="3">
        <v>10071722</v>
      </c>
      <c r="E596" s="3"/>
      <c r="F596" s="11">
        <v>15.41</v>
      </c>
      <c r="H596" s="17">
        <v>14.2</v>
      </c>
    </row>
    <row r="597" spans="1:8" ht="32">
      <c r="A597" s="2"/>
      <c r="B597" s="3" t="s">
        <v>1202</v>
      </c>
      <c r="C597" s="3" t="s">
        <v>1203</v>
      </c>
      <c r="D597" s="11">
        <v>960882</v>
      </c>
      <c r="E597" s="3"/>
      <c r="F597" s="11">
        <v>16.489999999999998</v>
      </c>
      <c r="H597" s="11">
        <v>16.600000000000001</v>
      </c>
    </row>
    <row r="598" spans="1:8" ht="32">
      <c r="A598" s="2"/>
      <c r="B598" s="3" t="s">
        <v>1204</v>
      </c>
      <c r="C598" s="3" t="s">
        <v>1205</v>
      </c>
      <c r="D598" s="11">
        <v>455193</v>
      </c>
      <c r="E598" s="3"/>
      <c r="F598" s="11">
        <v>20.88</v>
      </c>
      <c r="H598" s="11">
        <v>17.16</v>
      </c>
    </row>
    <row r="599" spans="1:8" ht="32">
      <c r="A599" s="2"/>
      <c r="B599" s="3" t="s">
        <v>1206</v>
      </c>
      <c r="C599" s="3" t="s">
        <v>1207</v>
      </c>
      <c r="D599" s="11">
        <v>877393</v>
      </c>
      <c r="E599" s="3"/>
      <c r="F599" s="11">
        <v>17.16</v>
      </c>
      <c r="H599" s="11">
        <v>16.559999999999999</v>
      </c>
    </row>
    <row r="600" spans="1:8" ht="32">
      <c r="A600" s="2"/>
      <c r="B600" s="3" t="s">
        <v>1208</v>
      </c>
      <c r="C600" s="3" t="s">
        <v>1209</v>
      </c>
      <c r="D600" s="11">
        <v>313130</v>
      </c>
      <c r="E600" s="3"/>
      <c r="F600" s="11">
        <v>14.76</v>
      </c>
      <c r="H600" s="11">
        <v>20.18</v>
      </c>
    </row>
    <row r="601" spans="1:8" ht="32">
      <c r="A601" s="2"/>
      <c r="B601" s="3" t="s">
        <v>1210</v>
      </c>
      <c r="C601" s="3" t="s">
        <v>1211</v>
      </c>
      <c r="D601" s="11">
        <v>420010</v>
      </c>
      <c r="E601" s="3"/>
      <c r="F601" s="11">
        <v>20.89</v>
      </c>
      <c r="H601" s="11">
        <v>15.59</v>
      </c>
    </row>
    <row r="602" spans="1:8" ht="32">
      <c r="A602" s="2"/>
      <c r="B602" s="3" t="s">
        <v>1212</v>
      </c>
      <c r="C602" s="3" t="s">
        <v>1213</v>
      </c>
      <c r="D602" s="11">
        <v>576375</v>
      </c>
      <c r="E602" s="3"/>
      <c r="F602" s="11">
        <v>17.47</v>
      </c>
      <c r="H602" s="11">
        <v>17.02</v>
      </c>
    </row>
    <row r="603" spans="1:8" ht="32">
      <c r="A603" s="2"/>
      <c r="B603" s="3" t="s">
        <v>1214</v>
      </c>
      <c r="C603" s="3" t="s">
        <v>1215</v>
      </c>
      <c r="D603" s="11">
        <v>729880</v>
      </c>
      <c r="E603" s="3"/>
    </row>
    <row r="604" spans="1:8" ht="32">
      <c r="A604" s="2" t="s">
        <v>1216</v>
      </c>
      <c r="B604" s="3" t="s">
        <v>1217</v>
      </c>
      <c r="C604" s="3" t="s">
        <v>1218</v>
      </c>
      <c r="D604" s="11">
        <v>361956</v>
      </c>
      <c r="E604" s="3"/>
      <c r="F604" s="10">
        <v>16.440000000000001</v>
      </c>
      <c r="G604" s="10">
        <f>100-F604-H604</f>
        <v>67.83</v>
      </c>
      <c r="H604" s="10">
        <v>15.73</v>
      </c>
    </row>
    <row r="605" spans="1:8" ht="48">
      <c r="A605" s="2"/>
      <c r="B605" s="3" t="s">
        <v>1219</v>
      </c>
      <c r="C605" s="3" t="s">
        <v>1220</v>
      </c>
      <c r="D605" s="11">
        <v>138498</v>
      </c>
      <c r="E605" s="3"/>
      <c r="F605" s="10">
        <v>19.89</v>
      </c>
      <c r="G605" s="10">
        <v>69.92</v>
      </c>
      <c r="H605" s="10">
        <v>10.19</v>
      </c>
    </row>
    <row r="606" spans="1:8" ht="32">
      <c r="A606" s="2"/>
      <c r="B606" s="3" t="s">
        <v>1221</v>
      </c>
      <c r="C606" s="3" t="s">
        <v>1222</v>
      </c>
      <c r="D606" s="11">
        <v>394713</v>
      </c>
      <c r="E606" s="3"/>
      <c r="F606" s="10">
        <v>26.64</v>
      </c>
      <c r="G606" s="10">
        <f>100-$F$606-$H$606</f>
        <v>61.32</v>
      </c>
      <c r="H606" s="10">
        <v>12.04</v>
      </c>
    </row>
    <row r="607" spans="1:8" ht="48">
      <c r="A607" s="2"/>
      <c r="B607" s="3" t="s">
        <v>1223</v>
      </c>
      <c r="C607" s="3" t="s">
        <v>1224</v>
      </c>
      <c r="D607" s="11">
        <v>3976481</v>
      </c>
      <c r="E607" s="3">
        <f>959198</f>
        <v>959198</v>
      </c>
      <c r="F607" s="10">
        <v>17.350000000000001</v>
      </c>
      <c r="G607" s="10">
        <f>100-F607-H607</f>
        <v>70.48</v>
      </c>
      <c r="H607" s="10">
        <v>12.17</v>
      </c>
    </row>
    <row r="608" spans="1:8" ht="48">
      <c r="A608" s="2"/>
      <c r="B608" s="3" t="s">
        <v>1225</v>
      </c>
      <c r="C608" s="3" t="s">
        <v>1226</v>
      </c>
      <c r="D608" s="3">
        <v>482559</v>
      </c>
      <c r="E608" s="3"/>
      <c r="F608" s="10">
        <v>15.26</v>
      </c>
      <c r="G608" s="10">
        <f>100-F608-H608</f>
        <v>69.489999999999995</v>
      </c>
      <c r="H608" s="10">
        <v>15.25</v>
      </c>
    </row>
    <row r="609" spans="1:8" ht="32">
      <c r="A609" s="2"/>
      <c r="B609" s="3" t="s">
        <v>1227</v>
      </c>
      <c r="C609" s="3" t="s">
        <v>1228</v>
      </c>
      <c r="D609" s="11">
        <v>206892</v>
      </c>
      <c r="E609" s="3"/>
      <c r="F609" s="10">
        <v>18.47</v>
      </c>
      <c r="G609" s="10">
        <f t="shared" ref="G609:G627" si="3">100-F609-H609</f>
        <v>71.17</v>
      </c>
      <c r="H609" s="10">
        <v>10.36</v>
      </c>
    </row>
    <row r="610" spans="1:8" ht="32">
      <c r="A610" s="2"/>
      <c r="B610" s="3" t="s">
        <v>1229</v>
      </c>
      <c r="C610" s="3" t="s">
        <v>1230</v>
      </c>
      <c r="D610" s="11">
        <v>216178</v>
      </c>
      <c r="E610" s="3"/>
      <c r="F610" s="10">
        <v>14.98</v>
      </c>
      <c r="G610" s="10">
        <f t="shared" si="3"/>
        <v>65.11</v>
      </c>
      <c r="H610" s="10">
        <v>19.91</v>
      </c>
    </row>
    <row r="611" spans="1:8" ht="32">
      <c r="A611" s="2"/>
      <c r="B611" s="3" t="s">
        <v>1231</v>
      </c>
      <c r="C611" s="3" t="s">
        <v>1232</v>
      </c>
      <c r="D611" s="11">
        <v>100220</v>
      </c>
      <c r="E611" s="3"/>
      <c r="F611" s="10">
        <v>15.01</v>
      </c>
      <c r="G611" s="10">
        <f t="shared" si="3"/>
        <v>68.27</v>
      </c>
      <c r="H611" s="10">
        <v>16.72</v>
      </c>
    </row>
    <row r="612" spans="1:8" ht="32">
      <c r="A612" s="2"/>
      <c r="B612" s="3" t="s">
        <v>1233</v>
      </c>
      <c r="C612" s="3" t="s">
        <v>1234</v>
      </c>
      <c r="D612" s="11">
        <v>95313</v>
      </c>
      <c r="E612" s="3"/>
      <c r="F612" s="10">
        <v>19.100000000000001</v>
      </c>
      <c r="G612" s="10">
        <f t="shared" si="3"/>
        <v>69.070000000000007</v>
      </c>
      <c r="H612" s="10">
        <v>11.83</v>
      </c>
    </row>
    <row r="613" spans="1:8" ht="32">
      <c r="A613" s="2"/>
      <c r="B613" s="3" t="s">
        <v>1235</v>
      </c>
      <c r="C613" s="3" t="s">
        <v>1236</v>
      </c>
      <c r="D613" s="11">
        <v>226768</v>
      </c>
      <c r="E613" s="3"/>
      <c r="F613" s="10">
        <v>18.59</v>
      </c>
      <c r="G613" s="10">
        <f t="shared" si="3"/>
        <v>68.929999999999993</v>
      </c>
      <c r="H613" s="10">
        <v>12.48</v>
      </c>
    </row>
    <row r="614" spans="1:8" ht="17">
      <c r="A614" s="2"/>
      <c r="B614" s="3" t="s">
        <v>1237</v>
      </c>
      <c r="C614" s="3" t="s">
        <v>1238</v>
      </c>
      <c r="D614" s="11">
        <v>432095</v>
      </c>
      <c r="E614" s="3"/>
      <c r="F614" s="10">
        <v>20</v>
      </c>
      <c r="G614" s="10">
        <f t="shared" si="3"/>
        <v>68.37</v>
      </c>
      <c r="H614" s="10">
        <v>11.63</v>
      </c>
    </row>
    <row r="615" spans="1:8" ht="32">
      <c r="A615" s="2"/>
      <c r="B615" s="3" t="s">
        <v>1239</v>
      </c>
      <c r="C615" s="3" t="s">
        <v>1240</v>
      </c>
      <c r="D615" s="11">
        <v>178870</v>
      </c>
      <c r="E615" s="3"/>
      <c r="F615" s="10">
        <v>15.77</v>
      </c>
      <c r="G615" s="10">
        <f t="shared" si="3"/>
        <v>67.080000000000013</v>
      </c>
      <c r="H615" s="10">
        <v>17.149999999999999</v>
      </c>
    </row>
    <row r="616" spans="1:8" ht="32">
      <c r="A616" s="2"/>
      <c r="B616" s="3" t="s">
        <v>1241</v>
      </c>
      <c r="C616" s="3" t="s">
        <v>1242</v>
      </c>
      <c r="D616" s="11">
        <v>257854</v>
      </c>
      <c r="E616" s="3"/>
      <c r="F616" s="10">
        <v>15.13</v>
      </c>
      <c r="G616" s="10">
        <f t="shared" si="3"/>
        <v>71.97</v>
      </c>
      <c r="H616" s="10">
        <v>12.9</v>
      </c>
    </row>
    <row r="617" spans="1:8" ht="32">
      <c r="A617" s="2"/>
      <c r="B617" s="3" t="s">
        <v>1243</v>
      </c>
      <c r="C617" s="3" t="s">
        <v>1244</v>
      </c>
      <c r="D617" s="11">
        <v>144218</v>
      </c>
      <c r="E617" s="3"/>
      <c r="F617" s="10">
        <v>18.920000000000002</v>
      </c>
      <c r="G617" s="10">
        <f t="shared" si="3"/>
        <v>69.34</v>
      </c>
      <c r="H617" s="10">
        <v>11.74</v>
      </c>
    </row>
    <row r="618" spans="1:8" ht="32">
      <c r="A618" s="2"/>
      <c r="B618" s="3" t="s">
        <v>1245</v>
      </c>
      <c r="C618" s="3" t="s">
        <v>1246</v>
      </c>
      <c r="D618" s="3">
        <v>73382</v>
      </c>
      <c r="E618" s="3"/>
      <c r="F618" s="10">
        <v>13.58</v>
      </c>
      <c r="G618" s="10">
        <f t="shared" si="3"/>
        <v>67.650000000000006</v>
      </c>
      <c r="H618" s="10">
        <v>18.77</v>
      </c>
    </row>
    <row r="619" spans="1:8" ht="32">
      <c r="A619" s="2"/>
      <c r="B619" s="3" t="s">
        <v>1247</v>
      </c>
      <c r="C619" s="3" t="s">
        <v>1248</v>
      </c>
      <c r="D619" s="11">
        <v>183484</v>
      </c>
      <c r="E619" s="3"/>
      <c r="F619" s="10">
        <v>17.21</v>
      </c>
      <c r="G619" s="10">
        <f t="shared" si="3"/>
        <v>68.329999999999984</v>
      </c>
      <c r="H619" s="10">
        <v>14.46</v>
      </c>
    </row>
    <row r="620" spans="1:8" ht="32">
      <c r="A620" s="2"/>
      <c r="B620" s="3" t="s">
        <v>1249</v>
      </c>
      <c r="C620" s="3" t="s">
        <v>1250</v>
      </c>
      <c r="D620" s="11">
        <v>413922</v>
      </c>
      <c r="E620" s="3"/>
      <c r="F620" s="10">
        <v>14.73</v>
      </c>
      <c r="G620" s="10">
        <f t="shared" si="3"/>
        <v>67.27</v>
      </c>
      <c r="H620" s="10">
        <v>18</v>
      </c>
    </row>
    <row r="621" spans="1:8" ht="32">
      <c r="A621" s="2"/>
      <c r="B621" s="3" t="s">
        <v>1251</v>
      </c>
      <c r="C621" s="3" t="s">
        <v>1252</v>
      </c>
      <c r="D621" s="11">
        <v>210757</v>
      </c>
      <c r="E621" s="3"/>
      <c r="F621" s="10">
        <v>17.239999999999998</v>
      </c>
      <c r="G621" s="10">
        <f t="shared" si="3"/>
        <v>72.62</v>
      </c>
      <c r="H621" s="10">
        <v>10.14</v>
      </c>
    </row>
    <row r="622" spans="1:8" ht="32">
      <c r="A622" s="2"/>
      <c r="B622" s="3" t="s">
        <v>1253</v>
      </c>
      <c r="C622" s="3" t="s">
        <v>1254</v>
      </c>
      <c r="D622" s="11">
        <v>79816</v>
      </c>
      <c r="E622" s="3"/>
      <c r="F622" s="10">
        <v>16.989999999999998</v>
      </c>
      <c r="G622" s="10">
        <f t="shared" si="3"/>
        <v>71.7</v>
      </c>
      <c r="H622" s="10">
        <v>11.31</v>
      </c>
    </row>
    <row r="623" spans="1:8" ht="32">
      <c r="A623" s="2"/>
      <c r="B623" s="3" t="s">
        <v>1255</v>
      </c>
      <c r="C623" s="3" t="s">
        <v>1256</v>
      </c>
      <c r="D623" s="11">
        <v>88212</v>
      </c>
      <c r="E623" s="3"/>
      <c r="F623" s="10">
        <v>14.63</v>
      </c>
      <c r="G623" s="10">
        <f t="shared" si="3"/>
        <v>68.540000000000006</v>
      </c>
      <c r="H623" s="10">
        <v>16.829999999999998</v>
      </c>
    </row>
    <row r="624" spans="1:8" ht="32">
      <c r="A624" s="2"/>
      <c r="B624" s="3" t="s">
        <v>1257</v>
      </c>
      <c r="C624" s="3" t="s">
        <v>1258</v>
      </c>
      <c r="D624" s="11">
        <v>87374</v>
      </c>
      <c r="E624" s="3"/>
      <c r="F624" s="10">
        <v>16.59</v>
      </c>
      <c r="G624" s="10">
        <f t="shared" si="3"/>
        <v>70.209999999999994</v>
      </c>
      <c r="H624" s="10">
        <v>13.2</v>
      </c>
    </row>
    <row r="625" spans="1:15" ht="48">
      <c r="A625" s="2"/>
      <c r="B625" s="3" t="s">
        <v>1259</v>
      </c>
      <c r="C625" s="3" t="s">
        <v>1260</v>
      </c>
      <c r="D625" s="11">
        <v>3398431</v>
      </c>
      <c r="E625" s="3">
        <f>456355</f>
        <v>456355</v>
      </c>
      <c r="F625" s="10">
        <v>19.43</v>
      </c>
      <c r="G625" s="10">
        <f t="shared" si="3"/>
        <v>68.949999999999989</v>
      </c>
      <c r="H625" s="10">
        <v>11.62</v>
      </c>
    </row>
    <row r="626" spans="1:15" ht="32">
      <c r="A626" s="2"/>
      <c r="B626" s="3" t="s">
        <v>1261</v>
      </c>
      <c r="C626" s="3" t="s">
        <v>1262</v>
      </c>
      <c r="D626" s="11">
        <v>121617</v>
      </c>
      <c r="E626" s="3"/>
      <c r="F626" s="10">
        <v>14.78</v>
      </c>
      <c r="G626" s="10">
        <f t="shared" si="3"/>
        <v>71.08</v>
      </c>
      <c r="H626" s="10">
        <v>14.14</v>
      </c>
    </row>
    <row r="627" spans="1:15" ht="32">
      <c r="A627" s="2"/>
      <c r="B627" s="3" t="s">
        <v>1263</v>
      </c>
      <c r="C627" s="3" t="s">
        <v>1264</v>
      </c>
      <c r="D627" s="11">
        <v>197772</v>
      </c>
      <c r="E627" s="3"/>
      <c r="F627" s="10">
        <v>15.87</v>
      </c>
      <c r="G627" s="10">
        <f t="shared" si="3"/>
        <v>63.669999999999995</v>
      </c>
      <c r="H627" s="10">
        <v>20.46</v>
      </c>
    </row>
    <row r="628" spans="1:15" ht="32">
      <c r="A628" s="2"/>
      <c r="B628" s="3" t="s">
        <v>1265</v>
      </c>
      <c r="C628" s="3" t="s">
        <v>1266</v>
      </c>
      <c r="D628" s="11">
        <v>240109</v>
      </c>
      <c r="E628" s="3"/>
    </row>
    <row r="629" spans="1:15" ht="32">
      <c r="A629" s="2"/>
      <c r="B629" s="3" t="s">
        <v>1267</v>
      </c>
      <c r="C629" s="3" t="s">
        <v>1268</v>
      </c>
      <c r="D629" s="11">
        <v>287938</v>
      </c>
      <c r="E629" s="3"/>
      <c r="F629" s="10">
        <v>17.670000000000002</v>
      </c>
      <c r="G629" s="10">
        <f>100-F629-H629</f>
        <v>66.08</v>
      </c>
      <c r="H629" s="10">
        <v>16.25</v>
      </c>
    </row>
    <row r="630" spans="1:15" ht="33">
      <c r="A630" s="2" t="s">
        <v>4435</v>
      </c>
      <c r="B630" s="3" t="s">
        <v>1269</v>
      </c>
      <c r="C630" s="3" t="s">
        <v>1270</v>
      </c>
      <c r="D630" s="11">
        <v>151087</v>
      </c>
      <c r="E630" s="3"/>
      <c r="F630" s="25">
        <v>13.49</v>
      </c>
      <c r="H630" s="25">
        <v>16.61</v>
      </c>
    </row>
    <row r="631" spans="1:15" ht="48">
      <c r="A631" s="2"/>
      <c r="B631" s="3" t="s">
        <v>1271</v>
      </c>
      <c r="C631" s="3" t="s">
        <v>1272</v>
      </c>
      <c r="D631" s="3">
        <v>3105591</v>
      </c>
      <c r="E631" s="3">
        <f>88664+1105699+684753+151087</f>
        <v>2030203</v>
      </c>
      <c r="F631" s="10">
        <v>14.79</v>
      </c>
      <c r="G631" s="10">
        <f>100-F631-H631</f>
        <v>71.140000000000015</v>
      </c>
      <c r="H631" s="10">
        <v>14.07</v>
      </c>
    </row>
    <row r="632" spans="1:15" ht="32">
      <c r="A632" s="2"/>
      <c r="B632" s="3" t="s">
        <v>1273</v>
      </c>
      <c r="C632" s="3" t="s">
        <v>1274</v>
      </c>
      <c r="D632" s="3">
        <v>52166</v>
      </c>
      <c r="E632" s="3"/>
      <c r="F632" s="10">
        <v>15.35</v>
      </c>
      <c r="G632" s="10">
        <f>100-F632-H632</f>
        <v>72.06</v>
      </c>
      <c r="H632" s="10">
        <v>12.59</v>
      </c>
    </row>
    <row r="633" spans="1:15" ht="32">
      <c r="A633" s="2"/>
      <c r="B633" s="3" t="s">
        <v>1275</v>
      </c>
      <c r="C633" s="3" t="s">
        <v>1276</v>
      </c>
      <c r="D633" s="3">
        <v>160691</v>
      </c>
      <c r="E633" s="3"/>
    </row>
    <row r="634" spans="1:15" ht="48">
      <c r="A634" s="2"/>
      <c r="B634" s="3" t="s">
        <v>1277</v>
      </c>
      <c r="C634" s="3" t="s">
        <v>1278</v>
      </c>
      <c r="D634" s="11">
        <v>5304061</v>
      </c>
      <c r="E634" s="3">
        <f>1357242+594238+779479+530499+951238+316445</f>
        <v>4529141</v>
      </c>
      <c r="F634" s="10">
        <v>15.55</v>
      </c>
      <c r="G634" s="10">
        <v>73.81</v>
      </c>
      <c r="H634" s="10">
        <v>10.64</v>
      </c>
    </row>
    <row r="635" spans="1:15" ht="32">
      <c r="A635" s="2"/>
      <c r="B635" s="3" t="s">
        <v>1279</v>
      </c>
      <c r="C635" s="3" t="s">
        <v>1280</v>
      </c>
      <c r="D635" s="11">
        <v>322099</v>
      </c>
      <c r="E635" s="3"/>
      <c r="F635" s="10">
        <v>13.77</v>
      </c>
      <c r="G635" s="10">
        <f>100-F635-H635</f>
        <v>72.490000000000009</v>
      </c>
      <c r="H635" s="10">
        <v>13.74</v>
      </c>
    </row>
    <row r="636" spans="1:15" ht="32">
      <c r="A636" s="2"/>
      <c r="B636" s="3" t="s">
        <v>1281</v>
      </c>
      <c r="C636" s="3" t="s">
        <v>1282</v>
      </c>
      <c r="D636" s="11">
        <v>91208</v>
      </c>
      <c r="E636" s="3"/>
      <c r="F636" s="10">
        <v>17.12</v>
      </c>
      <c r="G636" s="10">
        <f>100-F636-H636</f>
        <v>68.259999999999991</v>
      </c>
      <c r="H636" s="10">
        <v>14.62</v>
      </c>
      <c r="I636">
        <v>14</v>
      </c>
      <c r="J636">
        <v>10</v>
      </c>
      <c r="K636">
        <v>1</v>
      </c>
      <c r="L636">
        <v>2</v>
      </c>
      <c r="M636">
        <v>1</v>
      </c>
      <c r="N636">
        <v>3</v>
      </c>
      <c r="O636">
        <v>0</v>
      </c>
    </row>
    <row r="637" spans="1:15" ht="32">
      <c r="A637" s="2"/>
      <c r="B637" s="3" t="s">
        <v>1283</v>
      </c>
      <c r="C637" s="3" t="s">
        <v>1284</v>
      </c>
      <c r="D637" s="11">
        <v>477289</v>
      </c>
      <c r="E637" s="3"/>
      <c r="F637" s="10">
        <v>19.63</v>
      </c>
      <c r="G637" s="10">
        <f t="shared" ref="G637:G695" si="4">100-F637-H637</f>
        <v>69.7</v>
      </c>
      <c r="H637" s="10">
        <v>10.67</v>
      </c>
    </row>
    <row r="638" spans="1:15" ht="32">
      <c r="A638" s="2"/>
      <c r="B638" s="3" t="s">
        <v>1285</v>
      </c>
      <c r="C638" s="3" t="s">
        <v>1286</v>
      </c>
      <c r="D638" s="11">
        <v>136470</v>
      </c>
      <c r="E638" s="3"/>
      <c r="F638" s="10">
        <v>16.440000000000001</v>
      </c>
      <c r="G638" s="10">
        <f t="shared" si="4"/>
        <v>69.680000000000007</v>
      </c>
      <c r="H638" s="10">
        <v>13.88</v>
      </c>
    </row>
    <row r="639" spans="1:15" ht="32">
      <c r="A639" s="2"/>
      <c r="B639" s="3" t="s">
        <v>1287</v>
      </c>
      <c r="C639" s="3" t="s">
        <v>1288</v>
      </c>
      <c r="D639" s="11">
        <v>75574</v>
      </c>
      <c r="E639" s="3"/>
      <c r="F639" s="10">
        <v>16.88</v>
      </c>
      <c r="G639" s="10">
        <f t="shared" si="4"/>
        <v>71.430000000000007</v>
      </c>
      <c r="H639" s="10">
        <v>11.69</v>
      </c>
    </row>
    <row r="640" spans="1:15" ht="32">
      <c r="A640" s="2"/>
      <c r="B640" s="3" t="s">
        <v>1289</v>
      </c>
      <c r="C640" s="3" t="s">
        <v>1290</v>
      </c>
      <c r="D640" s="11">
        <v>193997</v>
      </c>
      <c r="E640" s="3"/>
      <c r="F640" s="10">
        <v>16.190000000000001</v>
      </c>
      <c r="G640" s="10">
        <f t="shared" si="4"/>
        <v>66.040000000000006</v>
      </c>
      <c r="H640" s="10">
        <v>17.77</v>
      </c>
    </row>
    <row r="641" spans="1:8" ht="32">
      <c r="A641" s="2"/>
      <c r="B641" s="3" t="s">
        <v>1291</v>
      </c>
      <c r="C641" s="3" t="s">
        <v>1292</v>
      </c>
      <c r="D641" s="11">
        <v>200352</v>
      </c>
      <c r="E641" s="3"/>
      <c r="F641" s="11">
        <v>12.73</v>
      </c>
      <c r="H641" s="11">
        <v>15.94</v>
      </c>
    </row>
    <row r="642" spans="1:8" ht="32">
      <c r="A642" s="2"/>
      <c r="B642" s="3" t="s">
        <v>1293</v>
      </c>
      <c r="C642" s="3" t="s">
        <v>1294</v>
      </c>
      <c r="D642" s="11">
        <v>253756</v>
      </c>
      <c r="E642" s="3"/>
      <c r="F642" s="10">
        <v>12.73</v>
      </c>
      <c r="G642" s="10">
        <f t="shared" si="4"/>
        <v>71.78</v>
      </c>
      <c r="H642" s="10">
        <v>15.49</v>
      </c>
    </row>
    <row r="643" spans="1:8" ht="32">
      <c r="A643" s="2"/>
      <c r="B643" s="3" t="s">
        <v>1295</v>
      </c>
      <c r="C643" s="3" t="s">
        <v>1296</v>
      </c>
      <c r="D643" s="11">
        <v>199505</v>
      </c>
      <c r="E643" s="3"/>
      <c r="F643" s="10">
        <v>15.62</v>
      </c>
      <c r="G643" s="10">
        <f t="shared" si="4"/>
        <v>69.41</v>
      </c>
      <c r="H643" s="10">
        <v>14.97</v>
      </c>
    </row>
    <row r="644" spans="1:8" ht="32">
      <c r="A644" s="2"/>
      <c r="B644" s="3" t="s">
        <v>1297</v>
      </c>
      <c r="C644" s="3" t="s">
        <v>1298</v>
      </c>
      <c r="D644" s="11">
        <v>148315</v>
      </c>
      <c r="E644" s="3"/>
      <c r="F644" s="10">
        <v>19.16</v>
      </c>
      <c r="G644" s="10">
        <f t="shared" si="4"/>
        <v>68.100000000000009</v>
      </c>
      <c r="H644" s="10">
        <v>12.74</v>
      </c>
    </row>
    <row r="645" spans="1:8" ht="32">
      <c r="A645" s="2"/>
      <c r="B645" s="3" t="s">
        <v>1299</v>
      </c>
      <c r="C645" s="3" t="s">
        <v>1300</v>
      </c>
      <c r="D645" s="11">
        <v>69324</v>
      </c>
      <c r="E645" s="3"/>
      <c r="F645" s="10">
        <v>13.83</v>
      </c>
      <c r="G645" s="10">
        <f t="shared" si="4"/>
        <v>70.84</v>
      </c>
      <c r="H645" s="10">
        <v>15.33</v>
      </c>
    </row>
    <row r="646" spans="1:8" ht="32">
      <c r="A646" s="2"/>
      <c r="B646" s="3" t="s">
        <v>1301</v>
      </c>
      <c r="C646" s="3" t="s">
        <v>1302</v>
      </c>
      <c r="D646" s="11">
        <v>117943</v>
      </c>
      <c r="E646" s="3"/>
    </row>
    <row r="647" spans="1:8" ht="32">
      <c r="A647" s="2"/>
      <c r="B647" s="3" t="s">
        <v>1303</v>
      </c>
      <c r="C647" s="3" t="s">
        <v>1304</v>
      </c>
      <c r="D647" s="11">
        <v>144519</v>
      </c>
      <c r="E647" s="3"/>
      <c r="F647" s="10">
        <v>18.04</v>
      </c>
      <c r="G647" s="10">
        <f t="shared" si="4"/>
        <v>68.510000000000005</v>
      </c>
      <c r="H647" s="10">
        <v>13.45</v>
      </c>
    </row>
    <row r="648" spans="1:8" ht="32">
      <c r="A648" s="2"/>
      <c r="B648" s="3" t="s">
        <v>1305</v>
      </c>
      <c r="C648" s="3" t="s">
        <v>1306</v>
      </c>
      <c r="D648" s="11">
        <v>306228</v>
      </c>
      <c r="E648" s="3"/>
      <c r="F648" s="10">
        <v>14.88</v>
      </c>
      <c r="G648" s="10">
        <f t="shared" si="4"/>
        <v>70.72</v>
      </c>
      <c r="H648" s="10">
        <v>14.4</v>
      </c>
    </row>
    <row r="649" spans="1:8" ht="32">
      <c r="A649" s="2"/>
      <c r="B649" s="3" t="s">
        <v>1307</v>
      </c>
      <c r="C649" s="3" t="s">
        <v>1308</v>
      </c>
      <c r="D649" s="11">
        <v>450697</v>
      </c>
      <c r="E649" s="3"/>
      <c r="F649" s="10">
        <v>19.79</v>
      </c>
      <c r="G649" s="10">
        <f t="shared" si="4"/>
        <v>66.02000000000001</v>
      </c>
      <c r="H649" s="10">
        <v>14.19</v>
      </c>
    </row>
    <row r="650" spans="1:8" ht="32">
      <c r="A650" s="2"/>
      <c r="B650" s="3" t="s">
        <v>1309</v>
      </c>
      <c r="C650" s="3" t="s">
        <v>1310</v>
      </c>
      <c r="D650" s="11">
        <v>205080</v>
      </c>
      <c r="E650" s="3"/>
      <c r="F650" s="10">
        <v>15.06</v>
      </c>
      <c r="G650" s="10">
        <f t="shared" si="4"/>
        <v>68.179999999999993</v>
      </c>
      <c r="H650" s="10">
        <v>16.760000000000002</v>
      </c>
    </row>
    <row r="651" spans="1:8" ht="32">
      <c r="A651" s="2"/>
      <c r="B651" s="3" t="s">
        <v>1311</v>
      </c>
      <c r="C651" s="3" t="s">
        <v>1312</v>
      </c>
      <c r="D651" s="11">
        <v>115927</v>
      </c>
      <c r="E651" s="3"/>
      <c r="F651" s="10">
        <v>13.56</v>
      </c>
      <c r="G651" s="10">
        <f t="shared" si="4"/>
        <v>69.62</v>
      </c>
      <c r="H651" s="10">
        <v>16.82</v>
      </c>
    </row>
    <row r="652" spans="1:8" ht="32">
      <c r="A652" s="2"/>
      <c r="B652" s="3" t="s">
        <v>1313</v>
      </c>
      <c r="C652" s="3" t="s">
        <v>1314</v>
      </c>
      <c r="D652" s="11">
        <v>154253</v>
      </c>
      <c r="E652" s="3"/>
      <c r="F652" s="10">
        <v>15.58</v>
      </c>
      <c r="G652" s="10">
        <f t="shared" si="4"/>
        <v>69.13</v>
      </c>
      <c r="H652" s="10">
        <v>15.29</v>
      </c>
    </row>
    <row r="653" spans="1:8" ht="32">
      <c r="A653" s="2"/>
      <c r="B653" s="3" t="s">
        <v>1315</v>
      </c>
      <c r="C653" s="3" t="s">
        <v>1316</v>
      </c>
      <c r="D653" s="11">
        <v>243970</v>
      </c>
      <c r="E653" s="3"/>
      <c r="F653" s="10">
        <v>15.15</v>
      </c>
      <c r="G653" s="10">
        <f t="shared" si="4"/>
        <v>68.63</v>
      </c>
      <c r="H653" s="10">
        <v>16.22</v>
      </c>
    </row>
    <row r="654" spans="1:8" ht="48">
      <c r="A654" s="2"/>
      <c r="B654" s="3" t="s">
        <v>1317</v>
      </c>
      <c r="C654" s="3" t="s">
        <v>1318</v>
      </c>
      <c r="D654" s="11">
        <v>2689668</v>
      </c>
      <c r="E654" s="3">
        <f>577089+17050</f>
        <v>594139</v>
      </c>
      <c r="F654" s="10">
        <v>15.93</v>
      </c>
      <c r="G654" s="10">
        <f t="shared" si="4"/>
        <v>68.139999999999986</v>
      </c>
      <c r="H654" s="10">
        <v>15.93</v>
      </c>
    </row>
    <row r="655" spans="1:8" ht="32">
      <c r="A655" s="2"/>
      <c r="B655" s="3" t="s">
        <v>1319</v>
      </c>
      <c r="C655" s="3" t="s">
        <v>1320</v>
      </c>
      <c r="D655" s="3">
        <v>348470</v>
      </c>
      <c r="E655" s="3"/>
      <c r="F655" s="10">
        <v>16.79</v>
      </c>
      <c r="G655" s="10">
        <f>100-F655-H655</f>
        <v>72.240000000000009</v>
      </c>
      <c r="H655" s="10">
        <v>10.97</v>
      </c>
    </row>
    <row r="656" spans="1:8" ht="32">
      <c r="A656" s="2"/>
      <c r="B656" s="3" t="s">
        <v>1321</v>
      </c>
      <c r="C656" s="3" t="s">
        <v>1322</v>
      </c>
      <c r="D656" s="11">
        <v>372580</v>
      </c>
      <c r="E656" s="3"/>
      <c r="F656" s="10">
        <v>19.079999999999998</v>
      </c>
      <c r="G656" s="10">
        <f t="shared" si="4"/>
        <v>67.08</v>
      </c>
      <c r="H656" s="10">
        <v>13.84</v>
      </c>
    </row>
    <row r="657" spans="1:8" ht="32">
      <c r="A657" s="2"/>
      <c r="B657" s="3" t="s">
        <v>1323</v>
      </c>
      <c r="C657" s="3" t="s">
        <v>1324</v>
      </c>
      <c r="D657" s="11">
        <v>282230</v>
      </c>
      <c r="E657" s="3"/>
      <c r="F657" s="10">
        <v>17.2</v>
      </c>
      <c r="G657" s="10">
        <f t="shared" si="4"/>
        <v>68.289999999999992</v>
      </c>
      <c r="H657" s="10">
        <v>14.51</v>
      </c>
    </row>
    <row r="658" spans="1:8" ht="32">
      <c r="A658" s="2"/>
      <c r="B658" s="3" t="s">
        <v>1325</v>
      </c>
      <c r="C658" s="3" t="s">
        <v>1326</v>
      </c>
      <c r="D658" s="3">
        <v>112692</v>
      </c>
      <c r="E658" s="3"/>
      <c r="F658" s="10">
        <v>18.57</v>
      </c>
      <c r="G658" s="10">
        <f t="shared" si="4"/>
        <v>69.100000000000009</v>
      </c>
      <c r="H658" s="10">
        <v>12.33</v>
      </c>
    </row>
    <row r="659" spans="1:8" ht="32">
      <c r="A659" s="2"/>
      <c r="B659" s="3" t="s">
        <v>1327</v>
      </c>
      <c r="C659" s="3" t="s">
        <v>1328</v>
      </c>
      <c r="D659" s="11">
        <v>190861</v>
      </c>
      <c r="E659" s="3"/>
      <c r="F659" s="10">
        <v>14.58</v>
      </c>
      <c r="G659" s="10">
        <f t="shared" si="4"/>
        <v>67.290000000000006</v>
      </c>
      <c r="H659" s="10">
        <v>18.13</v>
      </c>
    </row>
    <row r="660" spans="1:8" ht="48">
      <c r="A660" s="2"/>
      <c r="B660" s="3" t="s">
        <v>1329</v>
      </c>
      <c r="C660" s="3" t="s">
        <v>1330</v>
      </c>
      <c r="D660" s="11">
        <v>3379498</v>
      </c>
      <c r="E660" s="3">
        <f>904518+322099</f>
        <v>1226617</v>
      </c>
      <c r="F660" s="10">
        <v>16.420000000000002</v>
      </c>
      <c r="G660" s="10">
        <f t="shared" si="4"/>
        <v>70.59</v>
      </c>
      <c r="H660" s="10">
        <v>12.99</v>
      </c>
    </row>
    <row r="661" spans="1:8" ht="32">
      <c r="A661" s="2"/>
      <c r="B661" s="3" t="s">
        <v>1331</v>
      </c>
      <c r="C661" s="3" t="s">
        <v>1332</v>
      </c>
      <c r="D661" s="3">
        <v>2194545</v>
      </c>
      <c r="E661" s="3">
        <v>574665</v>
      </c>
      <c r="F661" s="10">
        <v>13.74</v>
      </c>
      <c r="G661" s="10">
        <f>100-F661-H661</f>
        <v>72.350000000000009</v>
      </c>
      <c r="H661" s="10">
        <v>13.91</v>
      </c>
    </row>
    <row r="662" spans="1:8" ht="32">
      <c r="A662" s="2"/>
      <c r="B662" s="3" t="s">
        <v>1333</v>
      </c>
      <c r="C662" s="3" t="s">
        <v>1334</v>
      </c>
      <c r="D662" s="3">
        <v>216595</v>
      </c>
      <c r="E662" s="3"/>
      <c r="F662" s="10">
        <v>16.850000000000001</v>
      </c>
      <c r="G662" s="10">
        <f t="shared" si="4"/>
        <v>70.400000000000006</v>
      </c>
      <c r="H662" s="10">
        <v>12.75</v>
      </c>
    </row>
    <row r="663" spans="1:8" ht="64">
      <c r="A663" s="2"/>
      <c r="B663" s="3" t="s">
        <v>1335</v>
      </c>
      <c r="C663" s="3" t="s">
        <v>1336</v>
      </c>
      <c r="D663" s="11">
        <v>1593444</v>
      </c>
      <c r="E663" s="3">
        <f>565075+148212</f>
        <v>713287</v>
      </c>
      <c r="F663" s="10">
        <v>17.2</v>
      </c>
      <c r="G663" s="10">
        <f t="shared" si="4"/>
        <v>70.289999999999992</v>
      </c>
      <c r="H663" s="10">
        <v>12.51</v>
      </c>
    </row>
    <row r="664" spans="1:8" ht="32">
      <c r="A664" s="2"/>
      <c r="B664" s="3" t="s">
        <v>1337</v>
      </c>
      <c r="C664" s="3" t="s">
        <v>1338</v>
      </c>
      <c r="D664" s="11">
        <v>287969</v>
      </c>
      <c r="E664" s="3"/>
      <c r="F664" s="10">
        <v>20.45</v>
      </c>
      <c r="G664" s="10">
        <f t="shared" si="4"/>
        <v>69.61</v>
      </c>
      <c r="H664" s="10">
        <v>9.94</v>
      </c>
    </row>
    <row r="665" spans="1:8" ht="32">
      <c r="A665" s="2"/>
      <c r="B665" s="3" t="s">
        <v>1339</v>
      </c>
      <c r="C665" s="3" t="s">
        <v>1340</v>
      </c>
      <c r="D665" s="11">
        <v>111714</v>
      </c>
      <c r="E665" s="3"/>
      <c r="F665" s="10">
        <v>17.89</v>
      </c>
      <c r="G665" s="10">
        <f t="shared" si="4"/>
        <v>67.760000000000005</v>
      </c>
      <c r="H665" s="10">
        <v>14.35</v>
      </c>
    </row>
    <row r="666" spans="1:8" ht="32">
      <c r="A666" s="2"/>
      <c r="B666" s="3" t="s">
        <v>1341</v>
      </c>
      <c r="C666" s="3" t="s">
        <v>1342</v>
      </c>
      <c r="D666" s="11">
        <v>155386</v>
      </c>
      <c r="E666" s="3"/>
      <c r="F666" s="10">
        <v>15.78</v>
      </c>
      <c r="G666" s="10">
        <f t="shared" si="4"/>
        <v>67.31</v>
      </c>
      <c r="H666" s="10">
        <v>16.91</v>
      </c>
    </row>
    <row r="667" spans="1:8" ht="32">
      <c r="A667" s="2"/>
      <c r="B667" s="3" t="s">
        <v>1343</v>
      </c>
      <c r="C667" s="3" t="s">
        <v>1344</v>
      </c>
      <c r="D667" s="11">
        <v>49946</v>
      </c>
      <c r="E667" s="3"/>
      <c r="F667" s="10">
        <v>17.600000000000001</v>
      </c>
      <c r="G667" s="10">
        <f t="shared" si="4"/>
        <v>70.210000000000008</v>
      </c>
      <c r="H667" s="10">
        <v>12.19</v>
      </c>
    </row>
    <row r="668" spans="1:8" ht="32">
      <c r="A668" s="2"/>
      <c r="B668" s="3" t="s">
        <v>1345</v>
      </c>
      <c r="C668" s="3" t="s">
        <v>1346</v>
      </c>
      <c r="D668" s="3">
        <v>394935</v>
      </c>
      <c r="E668" s="3"/>
      <c r="F668" s="10">
        <v>16.57</v>
      </c>
      <c r="G668" s="10">
        <f t="shared" si="4"/>
        <v>69.02000000000001</v>
      </c>
      <c r="H668" s="10">
        <v>14.41</v>
      </c>
    </row>
    <row r="669" spans="1:8" ht="32">
      <c r="A669" s="2"/>
      <c r="B669" s="3" t="s">
        <v>1347</v>
      </c>
      <c r="C669" s="3" t="s">
        <v>1348</v>
      </c>
      <c r="D669" s="11">
        <v>104627</v>
      </c>
      <c r="E669" s="3"/>
      <c r="F669" s="10">
        <v>18.72</v>
      </c>
      <c r="G669" s="10">
        <f t="shared" si="4"/>
        <v>68.13</v>
      </c>
      <c r="H669" s="10">
        <v>13.15</v>
      </c>
    </row>
    <row r="670" spans="1:8" ht="32">
      <c r="A670" s="2"/>
      <c r="B670" s="3" t="s">
        <v>1349</v>
      </c>
      <c r="C670" s="3" t="s">
        <v>1350</v>
      </c>
      <c r="D670" s="11">
        <v>407647</v>
      </c>
      <c r="E670" s="3"/>
      <c r="F670" s="10">
        <v>18.32</v>
      </c>
      <c r="G670" s="10">
        <f t="shared" si="4"/>
        <v>68.960000000000008</v>
      </c>
      <c r="H670" s="10">
        <v>12.72</v>
      </c>
    </row>
    <row r="671" spans="1:8" ht="32">
      <c r="A671" s="2"/>
      <c r="B671" s="3" t="s">
        <v>1351</v>
      </c>
      <c r="C671" s="3" t="s">
        <v>1352</v>
      </c>
      <c r="D671" s="11">
        <v>138578</v>
      </c>
      <c r="E671" s="3"/>
    </row>
    <row r="672" spans="1:8" ht="32">
      <c r="A672" s="2"/>
      <c r="B672" s="3" t="s">
        <v>1353</v>
      </c>
      <c r="C672" s="3" t="s">
        <v>1354</v>
      </c>
      <c r="D672" s="11">
        <v>196528</v>
      </c>
      <c r="E672" s="3"/>
      <c r="F672" s="10">
        <v>11.41</v>
      </c>
      <c r="G672" s="10">
        <f t="shared" si="4"/>
        <v>73.41</v>
      </c>
      <c r="H672" s="10">
        <v>15.18</v>
      </c>
    </row>
    <row r="673" spans="1:8" ht="32">
      <c r="A673" s="2"/>
      <c r="B673" s="3" t="s">
        <v>1355</v>
      </c>
      <c r="C673" s="3" t="s">
        <v>1356</v>
      </c>
      <c r="D673" s="11">
        <v>149975</v>
      </c>
      <c r="E673" s="3"/>
      <c r="F673" s="10">
        <v>15.84</v>
      </c>
      <c r="G673" s="10">
        <f t="shared" si="4"/>
        <v>71.87</v>
      </c>
      <c r="H673" s="10">
        <v>12.29</v>
      </c>
    </row>
    <row r="674" spans="1:8" ht="32">
      <c r="A674" s="2"/>
      <c r="B674" s="3" t="s">
        <v>1357</v>
      </c>
      <c r="C674" s="3" t="s">
        <v>1358</v>
      </c>
      <c r="D674" s="3">
        <v>123505</v>
      </c>
      <c r="E674" s="3"/>
      <c r="F674" s="10">
        <v>15.63</v>
      </c>
      <c r="G674" s="10">
        <f t="shared" si="4"/>
        <v>67.760000000000005</v>
      </c>
      <c r="H674" s="10">
        <v>16.61</v>
      </c>
    </row>
    <row r="675" spans="1:8" ht="17">
      <c r="A675" s="2"/>
      <c r="B675" s="3" t="s">
        <v>1359</v>
      </c>
      <c r="C675" s="3" t="s">
        <v>1360</v>
      </c>
      <c r="D675" s="11">
        <v>392561</v>
      </c>
      <c r="E675" s="3"/>
      <c r="F675" s="10">
        <v>18.21</v>
      </c>
      <c r="G675" s="10">
        <f t="shared" si="4"/>
        <v>69.77</v>
      </c>
      <c r="H675" s="10">
        <v>12.02</v>
      </c>
    </row>
    <row r="676" spans="1:8" ht="32">
      <c r="A676" s="2"/>
      <c r="B676" s="3" t="s">
        <v>1361</v>
      </c>
      <c r="C676" s="3" t="s">
        <v>1362</v>
      </c>
      <c r="D676" s="11">
        <v>414999</v>
      </c>
      <c r="E676" s="3"/>
      <c r="F676" s="10">
        <v>12.52</v>
      </c>
      <c r="G676" s="10">
        <f t="shared" si="4"/>
        <v>71.330000000000013</v>
      </c>
      <c r="H676" s="10">
        <v>16.149999999999999</v>
      </c>
    </row>
    <row r="677" spans="1:8" ht="32">
      <c r="A677" s="2"/>
      <c r="B677" s="3" t="s">
        <v>1363</v>
      </c>
      <c r="C677" s="3" t="s">
        <v>1364</v>
      </c>
      <c r="D677" s="3">
        <v>637812</v>
      </c>
      <c r="E677" s="3"/>
      <c r="F677" s="10">
        <v>19.09</v>
      </c>
      <c r="G677" s="10">
        <f t="shared" si="4"/>
        <v>68.88</v>
      </c>
      <c r="H677" s="10">
        <v>12.03</v>
      </c>
    </row>
    <row r="678" spans="1:8" ht="32">
      <c r="A678" s="2"/>
      <c r="B678" s="3" t="s">
        <v>1365</v>
      </c>
      <c r="C678" s="3" t="s">
        <v>1366</v>
      </c>
      <c r="D678" s="11">
        <v>237749</v>
      </c>
      <c r="E678" s="3"/>
    </row>
    <row r="679" spans="1:8" ht="32">
      <c r="A679" s="2"/>
      <c r="B679" s="3" t="s">
        <v>1367</v>
      </c>
      <c r="C679" s="3" t="s">
        <v>1368</v>
      </c>
      <c r="D679" s="3">
        <v>98833</v>
      </c>
      <c r="E679" s="3"/>
      <c r="F679" s="10">
        <v>14.91</v>
      </c>
      <c r="G679" s="10">
        <f t="shared" si="4"/>
        <v>69.210000000000008</v>
      </c>
      <c r="H679" s="10">
        <v>15.88</v>
      </c>
    </row>
    <row r="680" spans="1:8" ht="32">
      <c r="A680" s="2"/>
      <c r="B680" s="3" t="s">
        <v>1369</v>
      </c>
      <c r="C680" s="3" t="s">
        <v>1370</v>
      </c>
      <c r="D680" s="11">
        <v>344472</v>
      </c>
      <c r="E680" s="3"/>
      <c r="F680" s="10">
        <v>15.97</v>
      </c>
      <c r="G680" s="10">
        <f t="shared" si="4"/>
        <v>70.98</v>
      </c>
      <c r="H680" s="10">
        <v>13.05</v>
      </c>
    </row>
    <row r="681" spans="1:8" ht="32">
      <c r="A681" s="2"/>
      <c r="B681" s="3" t="s">
        <v>1371</v>
      </c>
      <c r="C681" s="3" t="s">
        <v>1372</v>
      </c>
      <c r="D681" s="11">
        <v>219256</v>
      </c>
      <c r="E681" s="3"/>
    </row>
    <row r="682" spans="1:8" ht="32">
      <c r="A682" s="2"/>
      <c r="B682" s="3" t="s">
        <v>1373</v>
      </c>
      <c r="C682" s="3" t="s">
        <v>1374</v>
      </c>
      <c r="D682" s="11">
        <v>212771</v>
      </c>
      <c r="E682" s="3"/>
      <c r="F682" s="10">
        <v>18.73</v>
      </c>
      <c r="G682" s="10">
        <f t="shared" si="4"/>
        <v>66.459999999999994</v>
      </c>
      <c r="H682" s="10">
        <v>14.81</v>
      </c>
    </row>
    <row r="683" spans="1:8" ht="32">
      <c r="A683" s="2"/>
      <c r="B683" s="3" t="s">
        <v>1375</v>
      </c>
      <c r="C683" s="3" t="s">
        <v>1376</v>
      </c>
      <c r="D683" s="11">
        <v>246491</v>
      </c>
      <c r="E683" s="3"/>
      <c r="F683" s="10">
        <v>19.11</v>
      </c>
      <c r="G683" s="10">
        <f t="shared" si="4"/>
        <v>69.67</v>
      </c>
      <c r="H683" s="10">
        <v>11.22</v>
      </c>
    </row>
    <row r="684" spans="1:8" ht="32">
      <c r="A684" s="2"/>
      <c r="B684" s="3" t="s">
        <v>1377</v>
      </c>
      <c r="C684" s="3" t="s">
        <v>1378</v>
      </c>
      <c r="D684" s="11">
        <v>281049</v>
      </c>
      <c r="E684" s="3"/>
      <c r="F684" s="10">
        <v>16.760000000000002</v>
      </c>
      <c r="G684" s="10">
        <f t="shared" si="4"/>
        <v>68.899999999999991</v>
      </c>
      <c r="H684" s="10">
        <v>14.34</v>
      </c>
    </row>
    <row r="685" spans="1:8" ht="32">
      <c r="A685" s="2"/>
      <c r="B685" s="3" t="s">
        <v>1379</v>
      </c>
      <c r="C685" s="3" t="s">
        <v>1380</v>
      </c>
      <c r="D685" s="11">
        <v>96808</v>
      </c>
      <c r="E685" s="3"/>
    </row>
    <row r="686" spans="1:8" ht="32">
      <c r="A686" s="2"/>
      <c r="B686" s="3" t="s">
        <v>1381</v>
      </c>
      <c r="C686" s="3" t="s">
        <v>1382</v>
      </c>
      <c r="D686" s="11">
        <v>254535</v>
      </c>
      <c r="E686" s="3"/>
      <c r="F686" s="10">
        <v>16.25</v>
      </c>
      <c r="G686" s="10">
        <f t="shared" si="4"/>
        <v>69.069999999999993</v>
      </c>
      <c r="H686" s="10">
        <v>14.68</v>
      </c>
    </row>
    <row r="687" spans="1:8" ht="32">
      <c r="A687" s="2"/>
      <c r="B687" s="3" t="s">
        <v>1383</v>
      </c>
      <c r="C687" s="3" t="s">
        <v>1384</v>
      </c>
      <c r="D687" s="11">
        <v>75757</v>
      </c>
      <c r="E687" s="3"/>
      <c r="F687" s="10">
        <v>13.46</v>
      </c>
      <c r="G687" s="10">
        <f t="shared" si="4"/>
        <v>68.899999999999991</v>
      </c>
      <c r="H687" s="10">
        <v>17.64</v>
      </c>
    </row>
    <row r="688" spans="1:8" ht="32">
      <c r="A688" s="2"/>
      <c r="B688" s="3" t="s">
        <v>1385</v>
      </c>
      <c r="C688" s="3" t="s">
        <v>1386</v>
      </c>
      <c r="D688" s="11">
        <v>316114</v>
      </c>
      <c r="E688" s="3"/>
      <c r="F688" s="10">
        <v>18.48</v>
      </c>
      <c r="G688" s="10">
        <f t="shared" si="4"/>
        <v>68.08</v>
      </c>
      <c r="H688" s="10">
        <v>13.44</v>
      </c>
    </row>
    <row r="689" spans="1:8" ht="32">
      <c r="A689" s="2"/>
      <c r="B689" s="3" t="s">
        <v>1387</v>
      </c>
      <c r="C689" s="3" t="s">
        <v>1388</v>
      </c>
      <c r="D689" s="11">
        <v>250409</v>
      </c>
      <c r="E689" s="3"/>
      <c r="F689" s="10">
        <v>19.559999999999999</v>
      </c>
      <c r="G689" s="10">
        <f t="shared" si="4"/>
        <v>66.179999999999993</v>
      </c>
      <c r="H689" s="10">
        <v>14.26</v>
      </c>
    </row>
    <row r="690" spans="1:8" ht="32">
      <c r="A690" s="2"/>
      <c r="B690" s="3" t="s">
        <v>1389</v>
      </c>
      <c r="C690" s="3" t="s">
        <v>1390</v>
      </c>
      <c r="D690" s="11">
        <v>226871</v>
      </c>
      <c r="E690" s="3"/>
      <c r="F690" s="10">
        <v>17.059999999999999</v>
      </c>
      <c r="G690" s="10">
        <f t="shared" si="4"/>
        <v>67.97</v>
      </c>
      <c r="H690" s="10">
        <v>14.97</v>
      </c>
    </row>
    <row r="691" spans="1:8" ht="32">
      <c r="A691" s="2"/>
      <c r="B691" s="3" t="s">
        <v>1391</v>
      </c>
      <c r="C691" s="3" t="s">
        <v>1392</v>
      </c>
      <c r="D691" s="11">
        <v>264181</v>
      </c>
      <c r="E691" s="3"/>
      <c r="F691" s="10">
        <v>16.079999999999998</v>
      </c>
      <c r="G691" s="10">
        <f t="shared" si="4"/>
        <v>69.290000000000006</v>
      </c>
      <c r="H691" s="10">
        <v>14.63</v>
      </c>
    </row>
    <row r="692" spans="1:8" ht="32">
      <c r="A692" s="2"/>
      <c r="B692" s="3" t="s">
        <v>1393</v>
      </c>
      <c r="C692" s="3" t="s">
        <v>1394</v>
      </c>
      <c r="D692" s="11">
        <v>342889</v>
      </c>
      <c r="E692" s="3"/>
      <c r="F692" s="10">
        <v>14.12</v>
      </c>
      <c r="G692" s="10">
        <f t="shared" si="4"/>
        <v>70.989999999999995</v>
      </c>
      <c r="H692" s="10">
        <v>14.89</v>
      </c>
    </row>
    <row r="693" spans="1:8" ht="32">
      <c r="A693" s="2"/>
      <c r="B693" s="3" t="s">
        <v>1395</v>
      </c>
      <c r="C693" s="3" t="s">
        <v>1396</v>
      </c>
      <c r="D693" s="11">
        <v>95679</v>
      </c>
      <c r="E693" s="3"/>
      <c r="F693" s="10">
        <v>17.510000000000002</v>
      </c>
      <c r="G693" s="10">
        <f t="shared" si="4"/>
        <v>72.039999999999992</v>
      </c>
      <c r="H693" s="10">
        <v>10.45</v>
      </c>
    </row>
    <row r="694" spans="1:8" ht="32">
      <c r="A694" s="2"/>
      <c r="B694" s="3" t="s">
        <v>1397</v>
      </c>
      <c r="C694" s="3" t="s">
        <v>1398</v>
      </c>
      <c r="D694" s="11">
        <v>260081</v>
      </c>
      <c r="E694" s="3"/>
      <c r="F694" s="10">
        <v>16.04</v>
      </c>
      <c r="G694" s="10">
        <f t="shared" si="4"/>
        <v>71.13000000000001</v>
      </c>
      <c r="H694" s="10">
        <v>12.83</v>
      </c>
    </row>
    <row r="695" spans="1:8" ht="32">
      <c r="A695" s="2"/>
      <c r="B695" s="3" t="s">
        <v>1399</v>
      </c>
      <c r="C695" s="3" t="s">
        <v>1400</v>
      </c>
      <c r="D695" s="11">
        <v>425553</v>
      </c>
      <c r="E695" s="3"/>
      <c r="F695" s="10">
        <v>17.190000000000001</v>
      </c>
      <c r="G695" s="10">
        <f t="shared" si="4"/>
        <v>68.12</v>
      </c>
      <c r="H695" s="10">
        <v>14.69</v>
      </c>
    </row>
    <row r="696" spans="1:8" ht="64">
      <c r="A696" s="2"/>
      <c r="B696" s="3" t="s">
        <v>1401</v>
      </c>
      <c r="C696" s="3" t="s">
        <v>1402</v>
      </c>
      <c r="D696" s="3">
        <v>4774508</v>
      </c>
      <c r="E696" s="3">
        <f>928334</f>
        <v>928334</v>
      </c>
      <c r="F696" s="10">
        <v>16.809999999999999</v>
      </c>
      <c r="G696" s="10">
        <v>69.489999999999995</v>
      </c>
      <c r="H696" s="10">
        <v>13.7</v>
      </c>
    </row>
    <row r="697" spans="1:8" ht="32">
      <c r="A697" s="2"/>
      <c r="B697" s="3" t="s">
        <v>1403</v>
      </c>
      <c r="C697" s="3" t="s">
        <v>1404</v>
      </c>
      <c r="D697" s="11">
        <v>298690</v>
      </c>
      <c r="E697" s="3"/>
      <c r="F697" s="10">
        <v>16.670000000000002</v>
      </c>
      <c r="H697" s="10">
        <v>14.23</v>
      </c>
    </row>
    <row r="698" spans="1:8" ht="64">
      <c r="A698" s="2" t="s">
        <v>4436</v>
      </c>
      <c r="B698" s="3" t="s">
        <v>1405</v>
      </c>
      <c r="C698" s="3" t="s">
        <v>1406</v>
      </c>
      <c r="D698" s="3"/>
      <c r="E698" s="3"/>
    </row>
    <row r="699" spans="1:8" ht="48">
      <c r="A699" s="2"/>
      <c r="B699" s="3" t="s">
        <v>1407</v>
      </c>
      <c r="C699" s="3" t="s">
        <v>1408</v>
      </c>
      <c r="D699" s="11">
        <v>3180884</v>
      </c>
      <c r="E699" s="3">
        <f>895280+319660+253756+219256</f>
        <v>1687952</v>
      </c>
      <c r="F699" s="10">
        <v>17.55</v>
      </c>
      <c r="G699" s="10">
        <v>63.29</v>
      </c>
      <c r="H699" s="10">
        <f>100-F699-G699</f>
        <v>19.160000000000004</v>
      </c>
    </row>
    <row r="700" spans="1:8" ht="32">
      <c r="A700" s="2"/>
      <c r="B700" s="3" t="s">
        <v>1409</v>
      </c>
      <c r="C700" s="3" t="s">
        <v>1410</v>
      </c>
      <c r="D700" s="11">
        <v>355269</v>
      </c>
      <c r="E700" s="3"/>
      <c r="F700" s="10">
        <v>16.89</v>
      </c>
      <c r="G700" s="10">
        <f>100-F700-H700</f>
        <v>68.84</v>
      </c>
      <c r="H700" s="10">
        <v>14.27</v>
      </c>
    </row>
    <row r="701" spans="1:8" ht="48">
      <c r="A701" s="2"/>
      <c r="B701" s="3" t="s">
        <v>1411</v>
      </c>
      <c r="C701" s="3" t="s">
        <v>1412</v>
      </c>
      <c r="D701" s="11">
        <v>350474</v>
      </c>
      <c r="E701" s="3"/>
      <c r="F701" s="10">
        <v>11.14</v>
      </c>
      <c r="G701" s="10">
        <f t="shared" ref="G701:G710" si="5">100-F701-H701</f>
        <v>73.150000000000006</v>
      </c>
      <c r="H701" s="10">
        <v>15.71</v>
      </c>
    </row>
    <row r="702" spans="1:8" ht="48">
      <c r="A702" s="2"/>
      <c r="B702" s="3" t="s">
        <v>1413</v>
      </c>
      <c r="C702" s="3" t="s">
        <v>1414</v>
      </c>
      <c r="D702" s="11">
        <v>128483</v>
      </c>
      <c r="E702" s="3"/>
      <c r="F702" s="10">
        <v>13.76</v>
      </c>
      <c r="G702" s="10">
        <f t="shared" si="5"/>
        <v>70.33</v>
      </c>
      <c r="H702" s="10">
        <v>15.91</v>
      </c>
    </row>
    <row r="703" spans="1:8" ht="64">
      <c r="A703" s="2"/>
      <c r="B703" s="3" t="s">
        <v>1415</v>
      </c>
      <c r="C703" s="3" t="s">
        <v>1416</v>
      </c>
      <c r="D703" s="3">
        <v>1318505</v>
      </c>
      <c r="E703" s="3">
        <v>225443</v>
      </c>
      <c r="F703" s="10">
        <v>14.4</v>
      </c>
      <c r="G703" s="10">
        <f t="shared" si="5"/>
        <v>71.489999999999995</v>
      </c>
      <c r="H703" s="10">
        <v>14.11</v>
      </c>
    </row>
    <row r="704" spans="1:8" ht="32">
      <c r="A704" s="2"/>
      <c r="B704" s="3" t="s">
        <v>1417</v>
      </c>
      <c r="C704" s="3" t="s">
        <v>1418</v>
      </c>
      <c r="D704" s="11">
        <v>191981</v>
      </c>
      <c r="E704" s="3"/>
      <c r="F704" s="26">
        <v>14.24</v>
      </c>
      <c r="H704" s="26">
        <v>18.52</v>
      </c>
    </row>
    <row r="705" spans="1:8" ht="48">
      <c r="A705" s="2"/>
      <c r="B705" s="3" t="s">
        <v>1419</v>
      </c>
      <c r="C705" s="3" t="s">
        <v>1420</v>
      </c>
      <c r="D705" s="11">
        <v>204825</v>
      </c>
      <c r="E705" s="3"/>
      <c r="F705" s="10">
        <v>14.7</v>
      </c>
      <c r="G705" s="10">
        <f t="shared" si="5"/>
        <v>69.58</v>
      </c>
      <c r="H705" s="10">
        <v>15.72</v>
      </c>
    </row>
    <row r="706" spans="1:8" ht="32">
      <c r="A706" s="2"/>
      <c r="B706" s="3" t="s">
        <v>1421</v>
      </c>
      <c r="C706" s="3" t="s">
        <v>1422</v>
      </c>
      <c r="D706" s="3">
        <v>91394</v>
      </c>
      <c r="E706" s="3"/>
      <c r="F706" s="10">
        <v>18.18</v>
      </c>
      <c r="G706" s="10">
        <f t="shared" si="5"/>
        <v>69.28</v>
      </c>
      <c r="H706" s="10">
        <v>12.54</v>
      </c>
    </row>
    <row r="707" spans="1:8" ht="17">
      <c r="A707" s="2"/>
      <c r="B707" s="3" t="s">
        <v>1423</v>
      </c>
      <c r="C707" s="3" t="s">
        <v>1424</v>
      </c>
      <c r="D707" s="11">
        <v>272987</v>
      </c>
      <c r="E707" s="3"/>
      <c r="F707" s="10">
        <v>18.309999999999999</v>
      </c>
      <c r="G707" s="10">
        <f t="shared" si="5"/>
        <v>70.62</v>
      </c>
      <c r="H707" s="10">
        <v>11.07</v>
      </c>
    </row>
    <row r="708" spans="1:8" ht="32">
      <c r="A708" s="2"/>
      <c r="B708" s="3" t="s">
        <v>1425</v>
      </c>
      <c r="C708" s="3" t="s">
        <v>1426</v>
      </c>
      <c r="D708" s="11">
        <v>119277</v>
      </c>
      <c r="E708" s="3"/>
      <c r="F708" s="10">
        <v>16.59</v>
      </c>
      <c r="G708" s="10">
        <f t="shared" si="5"/>
        <v>67.849999999999994</v>
      </c>
      <c r="H708" s="10">
        <v>15.56</v>
      </c>
    </row>
    <row r="709" spans="1:8" ht="32">
      <c r="A709" s="2"/>
      <c r="B709" s="3" t="s">
        <v>1427</v>
      </c>
      <c r="C709" s="3" t="s">
        <v>1428</v>
      </c>
      <c r="D709" s="11">
        <v>453054</v>
      </c>
      <c r="E709" s="3"/>
      <c r="F709" s="10">
        <v>13.92</v>
      </c>
      <c r="G709" s="10">
        <f t="shared" si="5"/>
        <v>70.89</v>
      </c>
      <c r="H709" s="10">
        <v>15.19</v>
      </c>
    </row>
    <row r="710" spans="1:8" ht="32">
      <c r="A710" s="2"/>
      <c r="B710" s="3" t="s">
        <v>1429</v>
      </c>
      <c r="C710" s="3" t="s">
        <v>1430</v>
      </c>
      <c r="D710" s="11">
        <v>134186</v>
      </c>
      <c r="E710" s="3"/>
      <c r="F710" s="10">
        <v>17.329999999999998</v>
      </c>
      <c r="G710" s="10">
        <f t="shared" si="5"/>
        <v>67.63</v>
      </c>
      <c r="H710" s="10">
        <v>15.04</v>
      </c>
    </row>
    <row r="711" spans="1:8" ht="32">
      <c r="A711" s="2" t="s">
        <v>1431</v>
      </c>
      <c r="B711" s="3" t="s">
        <v>1432</v>
      </c>
      <c r="C711" s="3" t="s">
        <v>1433</v>
      </c>
      <c r="D711" s="3"/>
      <c r="E711" s="3"/>
    </row>
    <row r="712" spans="1:8" ht="64">
      <c r="A712" s="2"/>
      <c r="B712" s="3" t="s">
        <v>1434</v>
      </c>
      <c r="C712" s="3" t="s">
        <v>1435</v>
      </c>
      <c r="D712" s="3"/>
      <c r="E712" s="3"/>
    </row>
    <row r="713" spans="1:8" ht="64">
      <c r="A713" s="2"/>
      <c r="B713" s="3" t="s">
        <v>1436</v>
      </c>
      <c r="C713" s="3" t="s">
        <v>1437</v>
      </c>
      <c r="D713" s="3"/>
      <c r="E713" s="3"/>
    </row>
    <row r="714" spans="1:8" ht="32">
      <c r="A714" s="2"/>
      <c r="B714" s="3" t="s">
        <v>1438</v>
      </c>
      <c r="C714" s="3" t="s">
        <v>1439</v>
      </c>
      <c r="D714" s="3"/>
      <c r="E714" s="3"/>
    </row>
    <row r="715" spans="1:8" ht="32">
      <c r="A715" s="2"/>
      <c r="B715" s="3" t="s">
        <v>1440</v>
      </c>
      <c r="C715" s="3" t="s">
        <v>1441</v>
      </c>
      <c r="D715" s="3"/>
      <c r="E715" s="3"/>
    </row>
    <row r="716" spans="1:8" ht="80">
      <c r="A716" s="2"/>
      <c r="B716" s="3" t="s">
        <v>1442</v>
      </c>
      <c r="C716" s="3" t="s">
        <v>1443</v>
      </c>
      <c r="D716" s="3"/>
      <c r="E716" s="3"/>
    </row>
    <row r="717" spans="1:8" ht="48">
      <c r="A717" s="2"/>
      <c r="B717" s="3" t="s">
        <v>1444</v>
      </c>
      <c r="C717" s="3" t="s">
        <v>1445</v>
      </c>
      <c r="D717" s="3"/>
      <c r="E717" s="3"/>
    </row>
    <row r="718" spans="1:8" ht="32">
      <c r="A718" s="2"/>
      <c r="B718" s="3" t="s">
        <v>1446</v>
      </c>
      <c r="C718" s="3" t="s">
        <v>1447</v>
      </c>
      <c r="D718" s="3"/>
      <c r="E718" s="3"/>
    </row>
    <row r="719" spans="1:8" ht="32">
      <c r="A719" s="2"/>
      <c r="B719" s="3" t="s">
        <v>1448</v>
      </c>
      <c r="C719" s="3" t="s">
        <v>1449</v>
      </c>
      <c r="D719" s="3"/>
      <c r="E719" s="3"/>
    </row>
    <row r="720" spans="1:8" ht="32">
      <c r="A720" s="2"/>
      <c r="B720" s="3" t="s">
        <v>1450</v>
      </c>
      <c r="C720" s="3" t="s">
        <v>1451</v>
      </c>
      <c r="D720" s="3"/>
      <c r="E720" s="3"/>
    </row>
    <row r="721" spans="1:5" ht="48">
      <c r="A721" s="2"/>
      <c r="B721" s="3" t="s">
        <v>1452</v>
      </c>
      <c r="C721" s="3" t="s">
        <v>1453</v>
      </c>
      <c r="D721" s="3"/>
      <c r="E721" s="3"/>
    </row>
    <row r="722" spans="1:5" ht="48">
      <c r="A722" s="2"/>
      <c r="B722" s="3" t="s">
        <v>1454</v>
      </c>
      <c r="C722" s="3" t="s">
        <v>1455</v>
      </c>
      <c r="D722" s="3"/>
      <c r="E722" s="3"/>
    </row>
    <row r="723" spans="1:5" ht="32">
      <c r="A723" s="2"/>
      <c r="B723" s="3" t="s">
        <v>1456</v>
      </c>
      <c r="C723" s="3" t="s">
        <v>1457</v>
      </c>
      <c r="D723" s="3"/>
      <c r="E723" s="3"/>
    </row>
    <row r="724" spans="1:5" ht="32">
      <c r="A724" s="2"/>
      <c r="B724" s="3" t="s">
        <v>1458</v>
      </c>
      <c r="C724" s="3" t="s">
        <v>1459</v>
      </c>
      <c r="D724" s="3"/>
      <c r="E724" s="3"/>
    </row>
    <row r="725" spans="1:5" ht="32">
      <c r="A725" s="2"/>
      <c r="B725" s="3" t="s">
        <v>1460</v>
      </c>
      <c r="C725" s="3" t="s">
        <v>1461</v>
      </c>
      <c r="D725" s="3"/>
      <c r="E725" s="3"/>
    </row>
    <row r="726" spans="1:5" ht="32">
      <c r="A726" s="2"/>
      <c r="B726" s="3" t="s">
        <v>1462</v>
      </c>
      <c r="C726" s="3" t="s">
        <v>1463</v>
      </c>
      <c r="D726" s="3"/>
      <c r="E726" s="3"/>
    </row>
    <row r="727" spans="1:5" ht="32">
      <c r="A727" s="2"/>
      <c r="B727" s="3" t="s">
        <v>1464</v>
      </c>
      <c r="C727" s="3" t="s">
        <v>1465</v>
      </c>
      <c r="D727" s="3"/>
      <c r="E727" s="3"/>
    </row>
    <row r="728" spans="1:5" ht="32">
      <c r="A728" s="2"/>
      <c r="B728" s="3" t="s">
        <v>1466</v>
      </c>
      <c r="C728" s="3" t="s">
        <v>1467</v>
      </c>
      <c r="D728" s="3"/>
      <c r="E728" s="3"/>
    </row>
    <row r="729" spans="1:5" ht="32">
      <c r="A729" s="2"/>
      <c r="B729" s="3" t="s">
        <v>1468</v>
      </c>
      <c r="C729" s="3" t="s">
        <v>1469</v>
      </c>
      <c r="D729" s="3"/>
      <c r="E729" s="3"/>
    </row>
    <row r="730" spans="1:5" ht="32">
      <c r="A730" s="2"/>
      <c r="B730" s="3" t="s">
        <v>1470</v>
      </c>
      <c r="C730" s="3" t="s">
        <v>1471</v>
      </c>
      <c r="D730" s="3"/>
      <c r="E730" s="3"/>
    </row>
    <row r="731" spans="1:5" ht="16">
      <c r="A731" s="2"/>
      <c r="B731" s="3" t="s">
        <v>1472</v>
      </c>
      <c r="C731" s="3" t="s">
        <v>1473</v>
      </c>
      <c r="D731" s="3"/>
      <c r="E731" s="3"/>
    </row>
    <row r="732" spans="1:5" ht="32">
      <c r="A732" s="2"/>
      <c r="B732" s="3" t="s">
        <v>1474</v>
      </c>
      <c r="C732" s="3" t="s">
        <v>1475</v>
      </c>
      <c r="D732" s="3"/>
      <c r="E732" s="3"/>
    </row>
    <row r="733" spans="1:5" ht="32">
      <c r="A733" s="2"/>
      <c r="B733" s="3" t="s">
        <v>1476</v>
      </c>
      <c r="C733" s="3" t="s">
        <v>1477</v>
      </c>
      <c r="D733" s="3"/>
      <c r="E733" s="3"/>
    </row>
    <row r="734" spans="1:5" ht="32">
      <c r="A734" s="2"/>
      <c r="B734" s="3" t="s">
        <v>1478</v>
      </c>
      <c r="C734" s="3" t="s">
        <v>1479</v>
      </c>
      <c r="D734" s="3"/>
      <c r="E734" s="3"/>
    </row>
    <row r="735" spans="1:5" ht="64">
      <c r="A735" s="2"/>
      <c r="B735" s="3" t="s">
        <v>1480</v>
      </c>
      <c r="C735" s="3" t="s">
        <v>1481</v>
      </c>
      <c r="D735" s="3"/>
      <c r="E735" s="3"/>
    </row>
    <row r="736" spans="1:5" ht="32">
      <c r="A736" s="2"/>
      <c r="B736" s="3" t="s">
        <v>1482</v>
      </c>
      <c r="C736" s="3" t="s">
        <v>1483</v>
      </c>
      <c r="D736" s="3"/>
      <c r="E736" s="3"/>
    </row>
    <row r="737" spans="1:5" ht="64">
      <c r="A737" s="2"/>
      <c r="B737" s="3" t="s">
        <v>1484</v>
      </c>
      <c r="C737" s="3" t="s">
        <v>1485</v>
      </c>
      <c r="D737" s="3"/>
      <c r="E737" s="3"/>
    </row>
    <row r="738" spans="1:5" ht="32">
      <c r="A738" s="2"/>
      <c r="B738" s="3" t="s">
        <v>1486</v>
      </c>
      <c r="C738" s="3" t="s">
        <v>1487</v>
      </c>
      <c r="D738" s="3"/>
      <c r="E738" s="3"/>
    </row>
    <row r="739" spans="1:5" ht="32">
      <c r="A739" s="2"/>
      <c r="B739" s="3" t="s">
        <v>1488</v>
      </c>
      <c r="C739" s="3" t="s">
        <v>1489</v>
      </c>
      <c r="D739" s="3"/>
      <c r="E739" s="3"/>
    </row>
    <row r="740" spans="1:5" ht="32">
      <c r="A740" s="2"/>
      <c r="B740" s="3" t="s">
        <v>1490</v>
      </c>
      <c r="C740" s="3" t="s">
        <v>1491</v>
      </c>
      <c r="D740" s="3"/>
      <c r="E740" s="3"/>
    </row>
    <row r="741" spans="1:5" ht="64">
      <c r="A741" s="2"/>
      <c r="B741" s="3" t="s">
        <v>1492</v>
      </c>
      <c r="C741" s="3" t="s">
        <v>1493</v>
      </c>
      <c r="D741" s="3"/>
      <c r="E741" s="3"/>
    </row>
    <row r="742" spans="1:5" ht="32">
      <c r="A742" s="2"/>
      <c r="B742" s="3" t="s">
        <v>1494</v>
      </c>
      <c r="C742" s="3" t="s">
        <v>1495</v>
      </c>
      <c r="D742" s="3"/>
      <c r="E742" s="3"/>
    </row>
    <row r="743" spans="1:5" ht="32">
      <c r="A743" s="2"/>
      <c r="B743" s="3" t="s">
        <v>1496</v>
      </c>
      <c r="C743" s="3" t="s">
        <v>1497</v>
      </c>
      <c r="D743" s="3"/>
      <c r="E743" s="3"/>
    </row>
    <row r="744" spans="1:5" ht="64">
      <c r="A744" s="2"/>
      <c r="B744" s="3" t="s">
        <v>1498</v>
      </c>
      <c r="C744" s="3" t="s">
        <v>1499</v>
      </c>
      <c r="D744" s="3"/>
      <c r="E744" s="3"/>
    </row>
    <row r="745" spans="1:5" ht="48">
      <c r="A745" s="2"/>
      <c r="B745" s="3" t="s">
        <v>1500</v>
      </c>
      <c r="C745" s="3" t="s">
        <v>1501</v>
      </c>
      <c r="D745" s="3"/>
      <c r="E745" s="3"/>
    </row>
    <row r="746" spans="1:5" ht="32">
      <c r="A746" s="2"/>
      <c r="B746" s="3" t="s">
        <v>1502</v>
      </c>
      <c r="C746" s="3" t="s">
        <v>1503</v>
      </c>
      <c r="D746" s="3"/>
      <c r="E746" s="3"/>
    </row>
    <row r="747" spans="1:5" ht="32">
      <c r="A747" s="2"/>
      <c r="B747" s="3" t="s">
        <v>1504</v>
      </c>
      <c r="C747" s="3" t="s">
        <v>1505</v>
      </c>
      <c r="D747" s="3"/>
      <c r="E747" s="3"/>
    </row>
    <row r="748" spans="1:5" ht="48">
      <c r="A748" s="2"/>
      <c r="B748" s="3" t="s">
        <v>1506</v>
      </c>
      <c r="C748" s="3" t="s">
        <v>1507</v>
      </c>
      <c r="D748" s="3"/>
      <c r="E748" s="3"/>
    </row>
    <row r="749" spans="1:5" ht="64">
      <c r="A749" s="2"/>
      <c r="B749" s="3" t="s">
        <v>1508</v>
      </c>
      <c r="C749" s="3" t="s">
        <v>1509</v>
      </c>
      <c r="D749" s="3"/>
      <c r="E749" s="3"/>
    </row>
    <row r="750" spans="1:5" ht="32">
      <c r="A750" s="2"/>
      <c r="B750" s="3" t="s">
        <v>1510</v>
      </c>
      <c r="C750" s="3" t="s">
        <v>1511</v>
      </c>
      <c r="D750" s="3"/>
      <c r="E750" s="3"/>
    </row>
    <row r="751" spans="1:5" ht="32">
      <c r="A751" s="2"/>
      <c r="B751" s="3" t="s">
        <v>1512</v>
      </c>
      <c r="C751" s="3" t="s">
        <v>1513</v>
      </c>
      <c r="D751" s="3"/>
      <c r="E751" s="3"/>
    </row>
    <row r="752" spans="1:5" ht="80">
      <c r="A752" s="2"/>
      <c r="B752" s="3" t="s">
        <v>1514</v>
      </c>
      <c r="C752" s="3" t="s">
        <v>1515</v>
      </c>
      <c r="D752" s="3"/>
      <c r="E752" s="3"/>
    </row>
    <row r="753" spans="1:5" ht="48">
      <c r="A753" s="2"/>
      <c r="B753" s="3" t="s">
        <v>1516</v>
      </c>
      <c r="C753" s="3" t="s">
        <v>1517</v>
      </c>
      <c r="D753" s="3"/>
      <c r="E753" s="3"/>
    </row>
    <row r="754" spans="1:5" ht="48">
      <c r="A754" s="2"/>
      <c r="B754" s="3" t="s">
        <v>1518</v>
      </c>
      <c r="C754" s="3" t="s">
        <v>1519</v>
      </c>
      <c r="D754" s="3"/>
      <c r="E754" s="3"/>
    </row>
    <row r="755" spans="1:5" ht="48">
      <c r="A755" s="2"/>
      <c r="B755" s="3" t="s">
        <v>1520</v>
      </c>
      <c r="C755" s="3" t="s">
        <v>1521</v>
      </c>
      <c r="D755" s="3"/>
      <c r="E755" s="3"/>
    </row>
    <row r="756" spans="1:5" ht="48">
      <c r="A756" s="2"/>
      <c r="B756" s="3" t="s">
        <v>1522</v>
      </c>
      <c r="C756" s="3" t="s">
        <v>1523</v>
      </c>
      <c r="D756" s="3"/>
      <c r="E756" s="3"/>
    </row>
    <row r="757" spans="1:5" ht="32">
      <c r="A757" s="2"/>
      <c r="B757" s="3" t="s">
        <v>1524</v>
      </c>
      <c r="C757" s="3" t="s">
        <v>1525</v>
      </c>
      <c r="D757" s="3"/>
      <c r="E757" s="3"/>
    </row>
    <row r="758" spans="1:5" ht="48">
      <c r="A758" s="2"/>
      <c r="B758" s="3" t="s">
        <v>1526</v>
      </c>
      <c r="C758" s="3" t="s">
        <v>1527</v>
      </c>
      <c r="D758" s="3"/>
      <c r="E758" s="3"/>
    </row>
    <row r="759" spans="1:5" ht="48">
      <c r="A759" s="2"/>
      <c r="B759" s="3" t="s">
        <v>1528</v>
      </c>
      <c r="C759" s="3" t="s">
        <v>1529</v>
      </c>
      <c r="D759" s="3"/>
      <c r="E759" s="3"/>
    </row>
    <row r="760" spans="1:5" ht="64">
      <c r="A760" s="2"/>
      <c r="B760" s="3" t="s">
        <v>1530</v>
      </c>
      <c r="C760" s="3" t="s">
        <v>1531</v>
      </c>
      <c r="D760" s="3"/>
      <c r="E760" s="3"/>
    </row>
    <row r="761" spans="1:5" ht="48">
      <c r="A761" s="2"/>
      <c r="B761" s="3" t="s">
        <v>1532</v>
      </c>
      <c r="C761" s="3" t="s">
        <v>1533</v>
      </c>
      <c r="D761" s="3"/>
      <c r="E761" s="3"/>
    </row>
    <row r="762" spans="1:5" ht="32">
      <c r="A762" s="2"/>
      <c r="B762" s="3" t="s">
        <v>1534</v>
      </c>
      <c r="C762" s="3" t="s">
        <v>1535</v>
      </c>
      <c r="D762" s="3"/>
      <c r="E762" s="3"/>
    </row>
    <row r="763" spans="1:5" ht="32">
      <c r="A763" s="2"/>
      <c r="B763" s="3" t="s">
        <v>1536</v>
      </c>
      <c r="C763" s="3" t="s">
        <v>1537</v>
      </c>
      <c r="D763" s="3"/>
      <c r="E763" s="3"/>
    </row>
    <row r="764" spans="1:5" ht="32">
      <c r="A764" s="2"/>
      <c r="B764" s="3" t="s">
        <v>1538</v>
      </c>
      <c r="C764" s="3" t="s">
        <v>1539</v>
      </c>
      <c r="D764" s="3"/>
      <c r="E764" s="3"/>
    </row>
    <row r="765" spans="1:5" ht="48">
      <c r="A765" s="2"/>
      <c r="B765" s="3" t="s">
        <v>1540</v>
      </c>
      <c r="C765" s="3" t="s">
        <v>1541</v>
      </c>
      <c r="D765" s="3"/>
      <c r="E765" s="3"/>
    </row>
    <row r="766" spans="1:5" ht="32">
      <c r="A766" s="2"/>
      <c r="B766" s="3" t="s">
        <v>1542</v>
      </c>
      <c r="C766" s="3" t="s">
        <v>1543</v>
      </c>
      <c r="D766" s="3"/>
      <c r="E766" s="3"/>
    </row>
    <row r="767" spans="1:5" ht="48">
      <c r="A767" s="2"/>
      <c r="B767" s="3" t="s">
        <v>1544</v>
      </c>
      <c r="C767" s="3" t="s">
        <v>1545</v>
      </c>
      <c r="D767" s="3"/>
      <c r="E767" s="3"/>
    </row>
    <row r="768" spans="1:5" ht="32">
      <c r="A768" s="2"/>
      <c r="B768" s="3" t="s">
        <v>1546</v>
      </c>
      <c r="C768" s="3" t="s">
        <v>1547</v>
      </c>
      <c r="D768" s="3"/>
      <c r="E768" s="3"/>
    </row>
    <row r="769" spans="1:5" ht="80">
      <c r="A769" s="2"/>
      <c r="B769" s="3" t="s">
        <v>1548</v>
      </c>
      <c r="C769" s="3" t="s">
        <v>1549</v>
      </c>
      <c r="D769" s="3"/>
      <c r="E769" s="3"/>
    </row>
    <row r="770" spans="1:5" ht="96">
      <c r="A770" s="2"/>
      <c r="B770" s="3" t="s">
        <v>1550</v>
      </c>
      <c r="C770" s="3" t="s">
        <v>1551</v>
      </c>
      <c r="D770" s="3"/>
      <c r="E770" s="3"/>
    </row>
    <row r="771" spans="1:5" ht="32">
      <c r="A771" s="2"/>
      <c r="B771" s="3" t="s">
        <v>1552</v>
      </c>
      <c r="C771" s="3" t="s">
        <v>1553</v>
      </c>
      <c r="D771" s="3"/>
      <c r="E771" s="3"/>
    </row>
    <row r="772" spans="1:5" ht="32">
      <c r="A772" s="2"/>
      <c r="B772" s="3" t="s">
        <v>1554</v>
      </c>
      <c r="C772" s="3" t="s">
        <v>1555</v>
      </c>
      <c r="D772" s="3"/>
      <c r="E772" s="3"/>
    </row>
    <row r="773" spans="1:5" ht="64">
      <c r="A773" s="2"/>
      <c r="B773" s="3" t="s">
        <v>1556</v>
      </c>
      <c r="C773" s="3" t="s">
        <v>1557</v>
      </c>
      <c r="D773" s="3"/>
      <c r="E773" s="3"/>
    </row>
    <row r="774" spans="1:5" ht="32">
      <c r="A774" s="2"/>
      <c r="B774" s="3" t="s">
        <v>1558</v>
      </c>
      <c r="C774" s="3" t="s">
        <v>1559</v>
      </c>
      <c r="D774" s="3"/>
      <c r="E774" s="3"/>
    </row>
    <row r="775" spans="1:5" ht="32">
      <c r="A775" s="2"/>
      <c r="B775" s="3" t="s">
        <v>1560</v>
      </c>
      <c r="C775" s="3" t="s">
        <v>1561</v>
      </c>
      <c r="D775" s="3"/>
      <c r="E775" s="3"/>
    </row>
    <row r="776" spans="1:5" ht="32">
      <c r="A776" s="2"/>
      <c r="B776" s="3" t="s">
        <v>1562</v>
      </c>
      <c r="C776" s="3" t="s">
        <v>1563</v>
      </c>
      <c r="D776" s="3"/>
      <c r="E776" s="3"/>
    </row>
    <row r="777" spans="1:5" ht="48">
      <c r="A777" s="2"/>
      <c r="B777" s="3" t="s">
        <v>1564</v>
      </c>
      <c r="C777" s="3" t="s">
        <v>1565</v>
      </c>
      <c r="D777" s="3"/>
      <c r="E777" s="3"/>
    </row>
    <row r="778" spans="1:5" ht="32">
      <c r="A778" s="2"/>
      <c r="B778" s="3" t="s">
        <v>1566</v>
      </c>
      <c r="C778" s="3" t="s">
        <v>1567</v>
      </c>
      <c r="D778" s="3"/>
      <c r="E778" s="3"/>
    </row>
    <row r="779" spans="1:5" ht="32">
      <c r="A779" s="2"/>
      <c r="B779" s="3" t="s">
        <v>1568</v>
      </c>
      <c r="C779" s="3" t="s">
        <v>1569</v>
      </c>
      <c r="D779" s="3"/>
      <c r="E779" s="3"/>
    </row>
    <row r="780" spans="1:5" ht="32">
      <c r="A780" s="2"/>
      <c r="B780" s="3" t="s">
        <v>1570</v>
      </c>
      <c r="C780" s="3" t="s">
        <v>1571</v>
      </c>
      <c r="D780" s="3"/>
      <c r="E780" s="3"/>
    </row>
    <row r="781" spans="1:5" ht="32">
      <c r="A781" s="2"/>
      <c r="B781" s="3" t="s">
        <v>1572</v>
      </c>
      <c r="C781" s="3" t="s">
        <v>1573</v>
      </c>
      <c r="D781" s="3"/>
      <c r="E781" s="3"/>
    </row>
    <row r="782" spans="1:5" ht="64">
      <c r="A782" s="2"/>
      <c r="B782" s="3" t="s">
        <v>1574</v>
      </c>
      <c r="C782" s="3" t="s">
        <v>1575</v>
      </c>
      <c r="D782" s="3"/>
      <c r="E782" s="3"/>
    </row>
    <row r="783" spans="1:5" ht="32">
      <c r="A783" s="2"/>
      <c r="B783" s="3" t="s">
        <v>1576</v>
      </c>
      <c r="C783" s="3" t="s">
        <v>1577</v>
      </c>
      <c r="D783" s="3"/>
      <c r="E783" s="3"/>
    </row>
    <row r="784" spans="1:5" ht="32">
      <c r="A784" s="2"/>
      <c r="B784" s="3" t="s">
        <v>1578</v>
      </c>
      <c r="C784" s="3" t="s">
        <v>1579</v>
      </c>
      <c r="D784" s="3"/>
      <c r="E784" s="3"/>
    </row>
    <row r="785" spans="1:8" ht="64">
      <c r="A785" s="2"/>
      <c r="B785" s="3" t="s">
        <v>1580</v>
      </c>
      <c r="C785" s="3" t="s">
        <v>1581</v>
      </c>
      <c r="D785" s="3"/>
      <c r="E785" s="3"/>
    </row>
    <row r="786" spans="1:8" ht="64">
      <c r="A786" s="2"/>
      <c r="B786" s="3" t="s">
        <v>1582</v>
      </c>
      <c r="C786" s="3" t="s">
        <v>1583</v>
      </c>
      <c r="D786" s="3"/>
      <c r="E786" s="3"/>
    </row>
    <row r="787" spans="1:8" ht="32">
      <c r="A787" s="2"/>
      <c r="B787" s="3" t="s">
        <v>1584</v>
      </c>
      <c r="C787" s="3" t="s">
        <v>1585</v>
      </c>
      <c r="D787" s="3"/>
      <c r="E787" s="3"/>
    </row>
    <row r="788" spans="1:8" ht="80">
      <c r="A788" s="2" t="s">
        <v>1586</v>
      </c>
      <c r="B788" s="3" t="s">
        <v>1587</v>
      </c>
      <c r="C788" s="3" t="s">
        <v>1588</v>
      </c>
      <c r="D788" s="13">
        <v>321538</v>
      </c>
      <c r="E788" s="3"/>
      <c r="F788" s="13">
        <v>24.58</v>
      </c>
      <c r="H788" s="13">
        <v>13.8</v>
      </c>
    </row>
    <row r="789" spans="1:8" ht="32">
      <c r="A789" s="2"/>
      <c r="B789" s="3" t="s">
        <v>1589</v>
      </c>
      <c r="C789" s="3" t="s">
        <v>1590</v>
      </c>
      <c r="D789" s="3"/>
      <c r="E789" s="3"/>
    </row>
    <row r="790" spans="1:8" ht="32">
      <c r="A790" s="2"/>
      <c r="B790" s="3" t="s">
        <v>1591</v>
      </c>
      <c r="C790" s="3" t="s">
        <v>1592</v>
      </c>
      <c r="D790" s="3"/>
      <c r="E790" s="3"/>
    </row>
    <row r="791" spans="1:8" ht="32">
      <c r="A791" s="2"/>
      <c r="B791" s="3" t="s">
        <v>1593</v>
      </c>
      <c r="C791" s="3" t="s">
        <v>1594</v>
      </c>
      <c r="D791" s="3"/>
      <c r="E791" s="3"/>
    </row>
    <row r="792" spans="1:8" ht="32">
      <c r="A792" s="2"/>
      <c r="B792" s="3" t="s">
        <v>1595</v>
      </c>
      <c r="C792" s="3" t="s">
        <v>1596</v>
      </c>
      <c r="D792" s="3"/>
      <c r="E792" s="3"/>
    </row>
    <row r="793" spans="1:8" ht="32">
      <c r="A793" s="2"/>
      <c r="B793" s="3" t="s">
        <v>1597</v>
      </c>
      <c r="C793" s="3" t="s">
        <v>1598</v>
      </c>
      <c r="D793" s="3"/>
      <c r="E793" s="3"/>
    </row>
    <row r="794" spans="1:8" ht="32">
      <c r="A794" s="2"/>
      <c r="B794" s="3" t="s">
        <v>1599</v>
      </c>
      <c r="C794" s="3" t="s">
        <v>1600</v>
      </c>
      <c r="D794" s="3"/>
      <c r="E794" s="3"/>
    </row>
    <row r="795" spans="1:8" ht="32">
      <c r="A795" s="2"/>
      <c r="B795" s="3" t="s">
        <v>1601</v>
      </c>
      <c r="C795" s="3" t="s">
        <v>1602</v>
      </c>
      <c r="D795" s="3"/>
      <c r="E795" s="3"/>
    </row>
    <row r="796" spans="1:8" ht="32">
      <c r="A796" s="2"/>
      <c r="B796" s="3" t="s">
        <v>1603</v>
      </c>
      <c r="C796" s="3" t="s">
        <v>1604</v>
      </c>
      <c r="D796" s="3"/>
      <c r="E796" s="3"/>
    </row>
    <row r="797" spans="1:8" ht="32">
      <c r="A797" s="2"/>
      <c r="B797" s="3" t="s">
        <v>1605</v>
      </c>
      <c r="C797" s="3" t="s">
        <v>1606</v>
      </c>
      <c r="D797" s="3"/>
      <c r="E797" s="3"/>
    </row>
    <row r="798" spans="1:8" ht="32">
      <c r="A798" s="2"/>
      <c r="B798" s="3" t="s">
        <v>1607</v>
      </c>
      <c r="C798" s="3" t="s">
        <v>1608</v>
      </c>
      <c r="D798" s="3"/>
      <c r="E798" s="3"/>
    </row>
    <row r="799" spans="1:8" ht="32">
      <c r="A799" s="2"/>
      <c r="B799" s="3" t="s">
        <v>1609</v>
      </c>
      <c r="C799" s="3" t="s">
        <v>1610</v>
      </c>
      <c r="D799" s="3"/>
      <c r="E799" s="3"/>
    </row>
    <row r="800" spans="1:8" ht="16">
      <c r="A800" s="2"/>
      <c r="B800" s="3" t="s">
        <v>1611</v>
      </c>
      <c r="C800" s="3" t="s">
        <v>1612</v>
      </c>
      <c r="D800" s="3"/>
      <c r="E800" s="3"/>
    </row>
    <row r="801" spans="1:5" ht="48">
      <c r="A801" s="2"/>
      <c r="B801" s="3" t="s">
        <v>1613</v>
      </c>
      <c r="C801" s="3" t="s">
        <v>1614</v>
      </c>
      <c r="D801" s="3"/>
      <c r="E801" s="3"/>
    </row>
    <row r="802" spans="1:5" ht="32">
      <c r="A802" s="2"/>
      <c r="B802" s="3" t="s">
        <v>1615</v>
      </c>
      <c r="C802" s="3" t="s">
        <v>1616</v>
      </c>
      <c r="D802" s="3"/>
      <c r="E802" s="3"/>
    </row>
    <row r="803" spans="1:5" ht="48">
      <c r="A803" s="2"/>
      <c r="B803" s="3" t="s">
        <v>1617</v>
      </c>
      <c r="C803" s="3" t="s">
        <v>1618</v>
      </c>
      <c r="D803" s="3"/>
      <c r="E803" s="3"/>
    </row>
    <row r="804" spans="1:5" ht="32">
      <c r="A804" s="2"/>
      <c r="B804" s="3" t="s">
        <v>1619</v>
      </c>
      <c r="C804" s="3" t="s">
        <v>1620</v>
      </c>
      <c r="D804" s="3"/>
      <c r="E804" s="3"/>
    </row>
    <row r="805" spans="1:5" ht="48">
      <c r="A805" s="2"/>
      <c r="B805" s="3" t="s">
        <v>1621</v>
      </c>
      <c r="C805" s="3" t="s">
        <v>1622</v>
      </c>
      <c r="D805" s="3"/>
      <c r="E805" s="3"/>
    </row>
    <row r="806" spans="1:5" ht="32">
      <c r="A806" s="2"/>
      <c r="B806" s="3" t="s">
        <v>1623</v>
      </c>
      <c r="C806" s="3" t="s">
        <v>1624</v>
      </c>
      <c r="D806" s="3"/>
      <c r="E806" s="3"/>
    </row>
    <row r="807" spans="1:5" ht="80">
      <c r="A807" s="2"/>
      <c r="B807" s="3" t="s">
        <v>1625</v>
      </c>
      <c r="C807" s="3" t="s">
        <v>1626</v>
      </c>
      <c r="D807" s="3"/>
      <c r="E807" s="3"/>
    </row>
    <row r="808" spans="1:5" ht="32">
      <c r="A808" s="2"/>
      <c r="B808" s="3" t="s">
        <v>1627</v>
      </c>
      <c r="C808" s="3" t="s">
        <v>1628</v>
      </c>
      <c r="D808" s="3"/>
      <c r="E808" s="3"/>
    </row>
    <row r="809" spans="1:5" ht="32">
      <c r="A809" s="2"/>
      <c r="B809" s="3" t="s">
        <v>1629</v>
      </c>
      <c r="C809" s="3" t="s">
        <v>1630</v>
      </c>
      <c r="D809" s="3"/>
      <c r="E809" s="3"/>
    </row>
    <row r="810" spans="1:5" ht="32">
      <c r="A810" s="2"/>
      <c r="B810" s="3" t="s">
        <v>1631</v>
      </c>
      <c r="C810" s="3" t="s">
        <v>1632</v>
      </c>
      <c r="D810" s="3"/>
      <c r="E810" s="3"/>
    </row>
    <row r="811" spans="1:5" ht="32">
      <c r="A811" s="2"/>
      <c r="B811" s="3" t="s">
        <v>1633</v>
      </c>
      <c r="C811" s="3" t="s">
        <v>1634</v>
      </c>
      <c r="D811" s="3"/>
      <c r="E811" s="3"/>
    </row>
    <row r="812" spans="1:5" ht="48">
      <c r="A812" s="2"/>
      <c r="B812" s="3" t="s">
        <v>1635</v>
      </c>
      <c r="C812" s="3" t="s">
        <v>1636</v>
      </c>
      <c r="D812" s="3"/>
      <c r="E812" s="3"/>
    </row>
    <row r="813" spans="1:5" ht="32">
      <c r="A813" s="2"/>
      <c r="B813" s="3" t="s">
        <v>1637</v>
      </c>
      <c r="C813" s="3" t="s">
        <v>1638</v>
      </c>
      <c r="D813" s="3"/>
      <c r="E813" s="3"/>
    </row>
    <row r="814" spans="1:5" ht="80">
      <c r="A814" s="2"/>
      <c r="B814" s="3" t="s">
        <v>1639</v>
      </c>
      <c r="C814" s="3" t="s">
        <v>1640</v>
      </c>
      <c r="D814" s="3"/>
      <c r="E814" s="3"/>
    </row>
    <row r="815" spans="1:5" ht="16">
      <c r="A815" s="2"/>
      <c r="B815" s="3" t="s">
        <v>1641</v>
      </c>
      <c r="C815" s="3" t="s">
        <v>1642</v>
      </c>
      <c r="D815" s="3"/>
      <c r="E815" s="3"/>
    </row>
    <row r="816" spans="1:5" ht="64">
      <c r="A816" s="2"/>
      <c r="B816" s="3" t="s">
        <v>1643</v>
      </c>
      <c r="C816" s="3" t="s">
        <v>1644</v>
      </c>
      <c r="D816" s="3"/>
      <c r="E816" s="3"/>
    </row>
    <row r="817" spans="1:5" ht="80">
      <c r="A817" s="2"/>
      <c r="B817" s="3" t="s">
        <v>1645</v>
      </c>
      <c r="C817" s="3" t="s">
        <v>1646</v>
      </c>
      <c r="D817" s="3"/>
      <c r="E817" s="3"/>
    </row>
    <row r="818" spans="1:5" ht="32">
      <c r="A818" s="2"/>
      <c r="B818" s="3" t="s">
        <v>1647</v>
      </c>
      <c r="C818" s="3" t="s">
        <v>1648</v>
      </c>
      <c r="D818" s="3"/>
      <c r="E818" s="3"/>
    </row>
    <row r="819" spans="1:5" ht="48">
      <c r="A819" s="2"/>
      <c r="B819" s="3" t="s">
        <v>1649</v>
      </c>
      <c r="C819" s="3" t="s">
        <v>1650</v>
      </c>
      <c r="D819" s="3"/>
      <c r="E819" s="3"/>
    </row>
    <row r="820" spans="1:5" ht="32">
      <c r="A820" s="2"/>
      <c r="B820" s="3" t="s">
        <v>1651</v>
      </c>
      <c r="C820" s="3" t="s">
        <v>1652</v>
      </c>
      <c r="D820" s="3"/>
      <c r="E820" s="3"/>
    </row>
    <row r="821" spans="1:5" ht="32">
      <c r="A821" s="2"/>
      <c r="B821" s="3" t="s">
        <v>1653</v>
      </c>
      <c r="C821" s="3" t="s">
        <v>1654</v>
      </c>
      <c r="D821" s="3"/>
      <c r="E821" s="3"/>
    </row>
    <row r="822" spans="1:5" ht="32">
      <c r="A822" s="2"/>
      <c r="B822" s="3" t="s">
        <v>1655</v>
      </c>
      <c r="C822" s="3" t="s">
        <v>1656</v>
      </c>
      <c r="D822" s="3"/>
      <c r="E822" s="3"/>
    </row>
    <row r="823" spans="1:5" ht="80">
      <c r="A823" s="2"/>
      <c r="B823" s="3" t="s">
        <v>1657</v>
      </c>
      <c r="C823" s="3" t="s">
        <v>1658</v>
      </c>
      <c r="D823" s="3"/>
      <c r="E823" s="3"/>
    </row>
    <row r="824" spans="1:5" ht="32">
      <c r="A824" s="2"/>
      <c r="B824" s="3" t="s">
        <v>1659</v>
      </c>
      <c r="C824" s="3" t="s">
        <v>1660</v>
      </c>
      <c r="D824" s="3"/>
      <c r="E824" s="3"/>
    </row>
    <row r="825" spans="1:5" ht="32">
      <c r="A825" s="2"/>
      <c r="B825" s="3" t="s">
        <v>1661</v>
      </c>
      <c r="C825" s="3" t="s">
        <v>1662</v>
      </c>
      <c r="D825" s="3"/>
      <c r="E825" s="3"/>
    </row>
    <row r="826" spans="1:5" ht="48">
      <c r="A826" s="2"/>
      <c r="B826" s="3" t="s">
        <v>1663</v>
      </c>
      <c r="C826" s="3" t="s">
        <v>1664</v>
      </c>
      <c r="D826" s="3"/>
      <c r="E826" s="3"/>
    </row>
    <row r="827" spans="1:5" ht="32">
      <c r="A827" s="2"/>
      <c r="B827" s="3" t="s">
        <v>1665</v>
      </c>
      <c r="C827" s="3" t="s">
        <v>1666</v>
      </c>
      <c r="D827" s="3"/>
      <c r="E827" s="3"/>
    </row>
    <row r="828" spans="1:5" ht="48">
      <c r="A828" s="2"/>
      <c r="B828" s="3" t="s">
        <v>1667</v>
      </c>
      <c r="C828" s="3" t="s">
        <v>1668</v>
      </c>
      <c r="D828" s="3"/>
      <c r="E828" s="3"/>
    </row>
    <row r="829" spans="1:5" ht="32">
      <c r="A829" s="2"/>
      <c r="B829" s="3" t="s">
        <v>1669</v>
      </c>
      <c r="C829" s="3" t="s">
        <v>1670</v>
      </c>
      <c r="D829" s="3"/>
      <c r="E829" s="3"/>
    </row>
    <row r="830" spans="1:5" ht="48">
      <c r="A830" s="2"/>
      <c r="B830" s="3" t="s">
        <v>1671</v>
      </c>
      <c r="C830" s="3" t="s">
        <v>1672</v>
      </c>
      <c r="D830" s="3"/>
      <c r="E830" s="3"/>
    </row>
    <row r="831" spans="1:5" ht="48">
      <c r="A831" s="2"/>
      <c r="B831" s="3" t="s">
        <v>1673</v>
      </c>
      <c r="C831" s="3" t="s">
        <v>1674</v>
      </c>
      <c r="D831" s="3"/>
      <c r="E831" s="3"/>
    </row>
    <row r="832" spans="1:5" ht="32">
      <c r="A832" s="2"/>
      <c r="B832" s="3" t="s">
        <v>1675</v>
      </c>
      <c r="C832" s="3" t="s">
        <v>1676</v>
      </c>
      <c r="D832" s="3"/>
      <c r="E832" s="3"/>
    </row>
    <row r="833" spans="1:5" ht="32">
      <c r="A833" s="2"/>
      <c r="B833" s="3" t="s">
        <v>1677</v>
      </c>
      <c r="C833" s="3" t="s">
        <v>1678</v>
      </c>
      <c r="D833" s="3"/>
      <c r="E833" s="3"/>
    </row>
    <row r="834" spans="1:5" ht="32">
      <c r="A834" s="2"/>
      <c r="B834" s="3" t="s">
        <v>1679</v>
      </c>
      <c r="C834" s="3" t="s">
        <v>1680</v>
      </c>
      <c r="D834" s="3"/>
      <c r="E834" s="3"/>
    </row>
    <row r="835" spans="1:5" ht="48">
      <c r="A835" s="2"/>
      <c r="B835" s="3" t="s">
        <v>1681</v>
      </c>
      <c r="C835" s="3" t="s">
        <v>1682</v>
      </c>
      <c r="D835" s="3"/>
      <c r="E835" s="3"/>
    </row>
    <row r="836" spans="1:5" ht="32">
      <c r="A836" s="2"/>
      <c r="B836" s="3" t="s">
        <v>1683</v>
      </c>
      <c r="C836" s="3" t="s">
        <v>1684</v>
      </c>
      <c r="D836" s="3"/>
      <c r="E836" s="3"/>
    </row>
    <row r="837" spans="1:5" ht="32">
      <c r="A837" s="2"/>
      <c r="B837" s="3" t="s">
        <v>1685</v>
      </c>
      <c r="C837" s="3" t="s">
        <v>1686</v>
      </c>
      <c r="D837" s="3"/>
      <c r="E837" s="3"/>
    </row>
    <row r="838" spans="1:5" ht="32">
      <c r="A838" s="2"/>
      <c r="B838" s="3" t="s">
        <v>1687</v>
      </c>
      <c r="C838" s="3" t="s">
        <v>1688</v>
      </c>
      <c r="D838" s="3"/>
      <c r="E838" s="3"/>
    </row>
    <row r="839" spans="1:5" ht="48">
      <c r="A839" s="2"/>
      <c r="B839" s="3" t="s">
        <v>1689</v>
      </c>
      <c r="C839" s="3" t="s">
        <v>1690</v>
      </c>
      <c r="D839" s="3"/>
      <c r="E839" s="3"/>
    </row>
    <row r="840" spans="1:5" ht="64">
      <c r="A840" s="2"/>
      <c r="B840" s="3" t="s">
        <v>1691</v>
      </c>
      <c r="C840" s="3" t="s">
        <v>1692</v>
      </c>
      <c r="D840" s="3"/>
      <c r="E840" s="3"/>
    </row>
    <row r="841" spans="1:5" ht="96">
      <c r="A841" s="2"/>
      <c r="B841" s="3" t="s">
        <v>1693</v>
      </c>
      <c r="C841" s="3" t="s">
        <v>1694</v>
      </c>
      <c r="D841" s="3"/>
      <c r="E841" s="3"/>
    </row>
    <row r="842" spans="1:5" ht="32">
      <c r="A842" s="2"/>
      <c r="B842" s="3" t="s">
        <v>1695</v>
      </c>
      <c r="C842" s="3" t="s">
        <v>1696</v>
      </c>
      <c r="D842" s="3"/>
      <c r="E842" s="3"/>
    </row>
    <row r="843" spans="1:5" ht="32">
      <c r="A843" s="2"/>
      <c r="B843" s="3" t="s">
        <v>1697</v>
      </c>
      <c r="C843" s="3" t="s">
        <v>1698</v>
      </c>
      <c r="D843" s="3"/>
      <c r="E843" s="3"/>
    </row>
    <row r="844" spans="1:5" ht="32">
      <c r="A844" s="2"/>
      <c r="B844" s="3" t="s">
        <v>1699</v>
      </c>
      <c r="C844" s="3" t="s">
        <v>1700</v>
      </c>
      <c r="D844" s="3"/>
      <c r="E844" s="3"/>
    </row>
    <row r="845" spans="1:5" ht="48">
      <c r="A845" s="2"/>
      <c r="B845" s="3" t="s">
        <v>1701</v>
      </c>
      <c r="C845" s="3" t="s">
        <v>1702</v>
      </c>
      <c r="D845" s="3"/>
      <c r="E845" s="3"/>
    </row>
    <row r="846" spans="1:5" ht="80">
      <c r="A846" s="2"/>
      <c r="B846" s="3" t="s">
        <v>1703</v>
      </c>
      <c r="C846" s="3" t="s">
        <v>1704</v>
      </c>
      <c r="D846" s="3"/>
      <c r="E846" s="3"/>
    </row>
    <row r="847" spans="1:5" ht="32">
      <c r="A847" s="2"/>
      <c r="B847" s="3" t="s">
        <v>1705</v>
      </c>
      <c r="C847" s="3" t="s">
        <v>1706</v>
      </c>
      <c r="D847" s="3"/>
      <c r="E847" s="3"/>
    </row>
    <row r="848" spans="1:5" ht="32">
      <c r="A848" s="2"/>
      <c r="B848" s="3" t="s">
        <v>1707</v>
      </c>
      <c r="C848" s="3" t="s">
        <v>1708</v>
      </c>
      <c r="D848" s="3"/>
      <c r="E848" s="3"/>
    </row>
    <row r="849" spans="1:5" ht="32">
      <c r="A849" s="2"/>
      <c r="B849" s="3" t="s">
        <v>1709</v>
      </c>
      <c r="C849" s="3" t="s">
        <v>1710</v>
      </c>
      <c r="D849" s="3"/>
      <c r="E849" s="3"/>
    </row>
    <row r="850" spans="1:5" ht="32">
      <c r="A850" s="2"/>
      <c r="B850" s="3" t="s">
        <v>1711</v>
      </c>
      <c r="C850" s="3" t="s">
        <v>1712</v>
      </c>
      <c r="D850" s="3"/>
      <c r="E850" s="3"/>
    </row>
    <row r="851" spans="1:5" ht="32">
      <c r="A851" s="2"/>
      <c r="B851" s="3" t="s">
        <v>1713</v>
      </c>
      <c r="C851" s="3" t="s">
        <v>1714</v>
      </c>
      <c r="D851" s="3"/>
      <c r="E851" s="3"/>
    </row>
    <row r="852" spans="1:5" ht="80">
      <c r="A852" s="2"/>
      <c r="B852" s="3" t="s">
        <v>1715</v>
      </c>
      <c r="C852" s="3" t="s">
        <v>1716</v>
      </c>
      <c r="D852" s="3"/>
      <c r="E852" s="3"/>
    </row>
    <row r="853" spans="1:5" ht="32">
      <c r="A853" s="2"/>
      <c r="B853" s="3" t="s">
        <v>1717</v>
      </c>
      <c r="C853" s="3" t="s">
        <v>1718</v>
      </c>
      <c r="D853" s="3"/>
      <c r="E853" s="3"/>
    </row>
    <row r="854" spans="1:5" ht="32">
      <c r="A854" s="2"/>
      <c r="B854" s="3" t="s">
        <v>1719</v>
      </c>
      <c r="C854" s="3" t="s">
        <v>1720</v>
      </c>
      <c r="D854" s="3"/>
      <c r="E854" s="3"/>
    </row>
    <row r="855" spans="1:5" ht="48">
      <c r="A855" s="2"/>
      <c r="B855" s="3" t="s">
        <v>1721</v>
      </c>
      <c r="C855" s="3" t="s">
        <v>1722</v>
      </c>
      <c r="D855" s="3"/>
      <c r="E855" s="3"/>
    </row>
    <row r="856" spans="1:5" ht="48">
      <c r="A856" s="2"/>
      <c r="B856" s="3" t="s">
        <v>1723</v>
      </c>
      <c r="C856" s="3" t="s">
        <v>1724</v>
      </c>
      <c r="D856" s="3"/>
      <c r="E856" s="3"/>
    </row>
    <row r="857" spans="1:5" ht="32">
      <c r="A857" s="2"/>
      <c r="B857" s="3" t="s">
        <v>1725</v>
      </c>
      <c r="C857" s="3" t="s">
        <v>1726</v>
      </c>
      <c r="D857" s="3"/>
      <c r="E857" s="3"/>
    </row>
    <row r="858" spans="1:5" ht="32">
      <c r="A858" s="2"/>
      <c r="B858" s="3" t="s">
        <v>1727</v>
      </c>
      <c r="C858" s="3" t="s">
        <v>1728</v>
      </c>
      <c r="D858" s="3"/>
      <c r="E858" s="3"/>
    </row>
    <row r="859" spans="1:5" ht="80">
      <c r="A859" s="2"/>
      <c r="B859" s="3" t="s">
        <v>1729</v>
      </c>
      <c r="C859" s="3" t="s">
        <v>1730</v>
      </c>
      <c r="D859" s="3"/>
      <c r="E859" s="3"/>
    </row>
    <row r="860" spans="1:5" ht="64">
      <c r="A860" s="2"/>
      <c r="B860" s="3" t="s">
        <v>1731</v>
      </c>
      <c r="C860" s="3" t="s">
        <v>1732</v>
      </c>
      <c r="D860" s="3"/>
      <c r="E860" s="3"/>
    </row>
    <row r="861" spans="1:5" ht="32">
      <c r="A861" s="2"/>
      <c r="B861" s="3" t="s">
        <v>1733</v>
      </c>
      <c r="C861" s="3" t="s">
        <v>1734</v>
      </c>
      <c r="D861" s="3"/>
      <c r="E861" s="3"/>
    </row>
    <row r="862" spans="1:5" ht="48">
      <c r="A862" s="2"/>
      <c r="B862" s="3" t="s">
        <v>1735</v>
      </c>
      <c r="C862" s="3" t="s">
        <v>1736</v>
      </c>
      <c r="D862" s="3"/>
      <c r="E862" s="3"/>
    </row>
    <row r="863" spans="1:5" ht="64">
      <c r="A863" s="2"/>
      <c r="B863" s="3" t="s">
        <v>1737</v>
      </c>
      <c r="C863" s="3" t="s">
        <v>1738</v>
      </c>
      <c r="D863" s="3"/>
      <c r="E863" s="3"/>
    </row>
    <row r="864" spans="1:5" ht="32">
      <c r="A864" s="2"/>
      <c r="B864" s="3" t="s">
        <v>1739</v>
      </c>
      <c r="C864" s="3" t="s">
        <v>1740</v>
      </c>
      <c r="D864" s="3"/>
      <c r="E864" s="3"/>
    </row>
    <row r="865" spans="1:5" ht="32">
      <c r="A865" s="2"/>
      <c r="B865" s="3" t="s">
        <v>1741</v>
      </c>
      <c r="C865" s="3" t="s">
        <v>1742</v>
      </c>
      <c r="D865" s="3"/>
      <c r="E865" s="3"/>
    </row>
    <row r="866" spans="1:5" ht="32">
      <c r="A866" s="2"/>
      <c r="B866" s="3" t="s">
        <v>1743</v>
      </c>
      <c r="C866" s="3" t="s">
        <v>1744</v>
      </c>
      <c r="D866" s="3"/>
      <c r="E866" s="3"/>
    </row>
    <row r="867" spans="1:5" ht="96">
      <c r="A867" s="2"/>
      <c r="B867" s="3" t="s">
        <v>1745</v>
      </c>
      <c r="C867" s="3" t="s">
        <v>1746</v>
      </c>
      <c r="D867" s="3"/>
      <c r="E867" s="3"/>
    </row>
    <row r="868" spans="1:5" ht="32">
      <c r="A868" s="2"/>
      <c r="B868" s="3" t="s">
        <v>1747</v>
      </c>
      <c r="C868" s="3" t="s">
        <v>1748</v>
      </c>
      <c r="D868" s="3"/>
      <c r="E868" s="3"/>
    </row>
    <row r="869" spans="1:5" ht="32">
      <c r="A869" s="2"/>
      <c r="B869" s="3" t="s">
        <v>1749</v>
      </c>
      <c r="C869" s="3" t="s">
        <v>1750</v>
      </c>
      <c r="D869" s="3"/>
      <c r="E869" s="3"/>
    </row>
    <row r="870" spans="1:5" ht="32">
      <c r="A870" s="2"/>
      <c r="B870" s="3" t="s">
        <v>1751</v>
      </c>
      <c r="C870" s="3" t="s">
        <v>1752</v>
      </c>
      <c r="D870" s="3"/>
      <c r="E870" s="3"/>
    </row>
    <row r="871" spans="1:5" ht="32">
      <c r="A871" s="2"/>
      <c r="B871" s="3" t="s">
        <v>1753</v>
      </c>
      <c r="C871" s="3" t="s">
        <v>1754</v>
      </c>
      <c r="D871" s="3"/>
      <c r="E871" s="3"/>
    </row>
    <row r="872" spans="1:5" ht="112">
      <c r="A872" s="2"/>
      <c r="B872" s="3" t="s">
        <v>1755</v>
      </c>
      <c r="C872" s="3" t="s">
        <v>1756</v>
      </c>
      <c r="D872" s="3"/>
      <c r="E872" s="3"/>
    </row>
    <row r="873" spans="1:5" ht="32">
      <c r="A873" s="2" t="s">
        <v>1757</v>
      </c>
      <c r="B873" s="3" t="s">
        <v>1758</v>
      </c>
      <c r="C873" s="3" t="s">
        <v>1759</v>
      </c>
      <c r="D873" s="3"/>
      <c r="E873" s="3"/>
    </row>
    <row r="874" spans="1:5" ht="32">
      <c r="A874" s="2"/>
      <c r="B874" s="3" t="s">
        <v>1760</v>
      </c>
      <c r="C874" s="3" t="s">
        <v>1761</v>
      </c>
      <c r="D874" s="3"/>
      <c r="E874" s="3"/>
    </row>
    <row r="875" spans="1:5" ht="32">
      <c r="A875" s="2"/>
      <c r="B875" s="3" t="s">
        <v>1762</v>
      </c>
      <c r="C875" s="3" t="s">
        <v>1763</v>
      </c>
      <c r="D875" s="3"/>
      <c r="E875" s="3"/>
    </row>
    <row r="876" spans="1:5" ht="16">
      <c r="A876" s="2"/>
      <c r="B876" s="3" t="s">
        <v>1764</v>
      </c>
      <c r="C876" s="3" t="s">
        <v>1765</v>
      </c>
      <c r="D876" s="3"/>
      <c r="E876" s="3"/>
    </row>
    <row r="877" spans="1:5" ht="32">
      <c r="A877" s="2"/>
      <c r="B877" s="3" t="s">
        <v>1766</v>
      </c>
      <c r="C877" s="3" t="s">
        <v>1767</v>
      </c>
      <c r="D877" s="3"/>
      <c r="E877" s="3"/>
    </row>
    <row r="878" spans="1:5" ht="48">
      <c r="A878" s="2"/>
      <c r="B878" s="3" t="s">
        <v>1768</v>
      </c>
      <c r="C878" s="3" t="s">
        <v>1769</v>
      </c>
      <c r="D878" s="3"/>
      <c r="E878" s="3"/>
    </row>
    <row r="879" spans="1:5" ht="48">
      <c r="A879" s="2"/>
      <c r="B879" s="3" t="s">
        <v>1770</v>
      </c>
      <c r="C879" s="3" t="s">
        <v>1771</v>
      </c>
      <c r="D879" s="3"/>
      <c r="E879" s="3"/>
    </row>
    <row r="880" spans="1:5" ht="32">
      <c r="A880" s="2"/>
      <c r="B880" s="3" t="s">
        <v>1772</v>
      </c>
      <c r="C880" s="3" t="s">
        <v>1773</v>
      </c>
      <c r="D880" s="3"/>
      <c r="E880" s="3"/>
    </row>
    <row r="881" spans="1:5" ht="32">
      <c r="A881" s="2"/>
      <c r="B881" s="3" t="s">
        <v>1774</v>
      </c>
      <c r="C881" s="3" t="s">
        <v>1775</v>
      </c>
      <c r="D881" s="3"/>
      <c r="E881" s="3"/>
    </row>
    <row r="882" spans="1:5" ht="32">
      <c r="A882" s="2"/>
      <c r="B882" s="3" t="s">
        <v>1776</v>
      </c>
      <c r="C882" s="3" t="s">
        <v>1777</v>
      </c>
      <c r="D882" s="3"/>
      <c r="E882" s="3"/>
    </row>
    <row r="883" spans="1:5" ht="32">
      <c r="A883" s="2"/>
      <c r="B883" s="3" t="s">
        <v>1778</v>
      </c>
      <c r="C883" s="3" t="s">
        <v>1779</v>
      </c>
      <c r="D883" s="3"/>
      <c r="E883" s="3"/>
    </row>
    <row r="884" spans="1:5" ht="32">
      <c r="A884" s="2"/>
      <c r="B884" s="3" t="s">
        <v>1780</v>
      </c>
      <c r="C884" s="3" t="s">
        <v>1781</v>
      </c>
      <c r="D884" s="3"/>
      <c r="E884" s="3"/>
    </row>
    <row r="885" spans="1:5" ht="48">
      <c r="A885" s="2"/>
      <c r="B885" s="3" t="s">
        <v>1782</v>
      </c>
      <c r="C885" s="3" t="s">
        <v>1783</v>
      </c>
      <c r="D885" s="3"/>
      <c r="E885" s="3"/>
    </row>
    <row r="886" spans="1:5" ht="32">
      <c r="A886" s="2"/>
      <c r="B886" s="3" t="s">
        <v>1784</v>
      </c>
      <c r="C886" s="3" t="s">
        <v>1785</v>
      </c>
      <c r="D886" s="3"/>
      <c r="E886" s="3"/>
    </row>
    <row r="887" spans="1:5" ht="16">
      <c r="A887" s="2"/>
      <c r="B887" s="3" t="s">
        <v>1786</v>
      </c>
      <c r="C887" s="3" t="s">
        <v>1787</v>
      </c>
      <c r="D887" s="3"/>
      <c r="E887" s="3"/>
    </row>
    <row r="888" spans="1:5" ht="32">
      <c r="A888" s="2"/>
      <c r="B888" s="3" t="s">
        <v>1788</v>
      </c>
      <c r="C888" s="3" t="s">
        <v>1789</v>
      </c>
      <c r="D888" s="3"/>
      <c r="E888" s="3"/>
    </row>
    <row r="889" spans="1:5" ht="32">
      <c r="A889" s="2"/>
      <c r="B889" s="3" t="s">
        <v>1790</v>
      </c>
      <c r="C889" s="3" t="s">
        <v>1791</v>
      </c>
      <c r="D889" s="3"/>
      <c r="E889" s="3"/>
    </row>
    <row r="890" spans="1:5" ht="32">
      <c r="A890" s="2"/>
      <c r="B890" s="3" t="s">
        <v>1792</v>
      </c>
      <c r="C890" s="3" t="s">
        <v>1793</v>
      </c>
      <c r="D890" s="3"/>
      <c r="E890" s="3"/>
    </row>
    <row r="891" spans="1:5" ht="32">
      <c r="A891" s="2"/>
      <c r="B891" s="3" t="s">
        <v>1794</v>
      </c>
      <c r="C891" s="3" t="s">
        <v>1795</v>
      </c>
      <c r="D891" s="3"/>
      <c r="E891" s="3"/>
    </row>
    <row r="892" spans="1:5" ht="32">
      <c r="A892" s="2"/>
      <c r="B892" s="3" t="s">
        <v>1796</v>
      </c>
      <c r="C892" s="3" t="s">
        <v>1797</v>
      </c>
      <c r="D892" s="3"/>
      <c r="E892" s="3"/>
    </row>
    <row r="893" spans="1:5" ht="32">
      <c r="A893" s="2"/>
      <c r="B893" s="3" t="s">
        <v>1798</v>
      </c>
      <c r="C893" s="3" t="s">
        <v>1799</v>
      </c>
      <c r="D893" s="3"/>
      <c r="E893" s="3"/>
    </row>
    <row r="894" spans="1:5" ht="48">
      <c r="A894" s="2"/>
      <c r="B894" s="3" t="s">
        <v>1800</v>
      </c>
      <c r="C894" s="3" t="s">
        <v>1801</v>
      </c>
      <c r="D894" s="3"/>
      <c r="E894" s="3"/>
    </row>
    <row r="895" spans="1:5" ht="32">
      <c r="A895" s="2"/>
      <c r="B895" s="3" t="s">
        <v>1802</v>
      </c>
      <c r="C895" s="3" t="s">
        <v>1803</v>
      </c>
      <c r="D895" s="3"/>
      <c r="E895" s="3"/>
    </row>
    <row r="896" spans="1:5" ht="80">
      <c r="A896" s="2"/>
      <c r="B896" s="3" t="s">
        <v>1804</v>
      </c>
      <c r="C896" s="3" t="s">
        <v>1805</v>
      </c>
      <c r="D896" s="3"/>
      <c r="E896" s="3"/>
    </row>
    <row r="897" spans="1:5" ht="32">
      <c r="A897" s="2"/>
      <c r="B897" s="3" t="s">
        <v>1806</v>
      </c>
      <c r="C897" s="3" t="s">
        <v>1807</v>
      </c>
      <c r="D897" s="3"/>
      <c r="E897" s="3"/>
    </row>
    <row r="898" spans="1:5" ht="32">
      <c r="A898" s="2"/>
      <c r="B898" s="3" t="s">
        <v>1808</v>
      </c>
      <c r="C898" s="3" t="s">
        <v>1809</v>
      </c>
      <c r="D898" s="3"/>
      <c r="E898" s="3"/>
    </row>
    <row r="899" spans="1:5" ht="32">
      <c r="A899" s="2"/>
      <c r="B899" s="3" t="s">
        <v>1810</v>
      </c>
      <c r="C899" s="3" t="s">
        <v>1811</v>
      </c>
      <c r="D899" s="3"/>
      <c r="E899" s="3"/>
    </row>
    <row r="900" spans="1:5" ht="32">
      <c r="A900" s="2"/>
      <c r="B900" s="3" t="s">
        <v>1812</v>
      </c>
      <c r="C900" s="3" t="s">
        <v>1813</v>
      </c>
      <c r="D900" s="3"/>
      <c r="E900" s="3"/>
    </row>
    <row r="901" spans="1:5" ht="48">
      <c r="A901" s="2"/>
      <c r="B901" s="3" t="s">
        <v>1814</v>
      </c>
      <c r="C901" s="3" t="s">
        <v>1815</v>
      </c>
      <c r="D901" s="3"/>
      <c r="E901" s="3"/>
    </row>
    <row r="902" spans="1:5" ht="32">
      <c r="A902" s="2"/>
      <c r="B902" s="3" t="s">
        <v>1816</v>
      </c>
      <c r="C902" s="3" t="s">
        <v>1817</v>
      </c>
      <c r="D902" s="3"/>
      <c r="E902" s="3"/>
    </row>
    <row r="903" spans="1:5" ht="16">
      <c r="A903" s="2"/>
      <c r="B903" s="3" t="s">
        <v>1818</v>
      </c>
      <c r="C903" s="3" t="s">
        <v>1819</v>
      </c>
      <c r="D903" s="3"/>
      <c r="E903" s="3"/>
    </row>
    <row r="904" spans="1:5" ht="32">
      <c r="A904" s="2"/>
      <c r="B904" s="3" t="s">
        <v>1820</v>
      </c>
      <c r="C904" s="3" t="s">
        <v>1821</v>
      </c>
      <c r="D904" s="3"/>
      <c r="E904" s="3"/>
    </row>
    <row r="905" spans="1:5" ht="80">
      <c r="A905" s="2"/>
      <c r="B905" s="3" t="s">
        <v>1822</v>
      </c>
      <c r="C905" s="3" t="s">
        <v>1823</v>
      </c>
      <c r="D905" s="3"/>
      <c r="E905" s="3"/>
    </row>
    <row r="906" spans="1:5" ht="32">
      <c r="A906" s="2"/>
      <c r="B906" s="3" t="s">
        <v>1824</v>
      </c>
      <c r="C906" s="3" t="s">
        <v>1825</v>
      </c>
      <c r="D906" s="3"/>
      <c r="E906" s="3"/>
    </row>
    <row r="907" spans="1:5" ht="32">
      <c r="A907" s="2"/>
      <c r="B907" s="3" t="s">
        <v>1826</v>
      </c>
      <c r="C907" s="3" t="s">
        <v>1827</v>
      </c>
      <c r="D907" s="3"/>
      <c r="E907" s="3"/>
    </row>
    <row r="908" spans="1:5" ht="32">
      <c r="A908" s="2"/>
      <c r="B908" s="3" t="s">
        <v>1828</v>
      </c>
      <c r="C908" s="3" t="s">
        <v>1829</v>
      </c>
      <c r="D908" s="3"/>
      <c r="E908" s="3"/>
    </row>
    <row r="909" spans="1:5" ht="32">
      <c r="A909" s="2"/>
      <c r="B909" s="3" t="s">
        <v>1830</v>
      </c>
      <c r="C909" s="3" t="s">
        <v>1831</v>
      </c>
      <c r="D909" s="3"/>
      <c r="E909" s="3"/>
    </row>
    <row r="910" spans="1:5" ht="32">
      <c r="A910" s="2"/>
      <c r="B910" s="3" t="s">
        <v>1832</v>
      </c>
      <c r="C910" s="3" t="s">
        <v>1833</v>
      </c>
      <c r="D910" s="3"/>
      <c r="E910" s="3"/>
    </row>
    <row r="911" spans="1:5" ht="80">
      <c r="A911" s="2"/>
      <c r="B911" s="3" t="s">
        <v>1834</v>
      </c>
      <c r="C911" s="3" t="s">
        <v>1835</v>
      </c>
      <c r="D911" s="3"/>
      <c r="E911" s="3"/>
    </row>
    <row r="912" spans="1:5" ht="32">
      <c r="A912" s="2"/>
      <c r="B912" s="3" t="s">
        <v>1836</v>
      </c>
      <c r="C912" s="3" t="s">
        <v>1837</v>
      </c>
      <c r="D912" s="3"/>
      <c r="E912" s="3"/>
    </row>
    <row r="913" spans="1:5" ht="32">
      <c r="A913" s="2"/>
      <c r="B913" s="3" t="s">
        <v>1838</v>
      </c>
      <c r="C913" s="3" t="s">
        <v>1839</v>
      </c>
      <c r="D913" s="3"/>
      <c r="E913" s="3"/>
    </row>
    <row r="914" spans="1:5" ht="32">
      <c r="A914" s="2"/>
      <c r="B914" s="3" t="s">
        <v>1840</v>
      </c>
      <c r="C914" s="3" t="s">
        <v>1841</v>
      </c>
      <c r="D914" s="3"/>
      <c r="E914" s="3"/>
    </row>
    <row r="915" spans="1:5" ht="32">
      <c r="A915" s="2"/>
      <c r="B915" s="3" t="s">
        <v>1842</v>
      </c>
      <c r="C915" s="3" t="s">
        <v>1843</v>
      </c>
      <c r="D915" s="3"/>
      <c r="E915" s="3"/>
    </row>
    <row r="916" spans="1:5" ht="32">
      <c r="A916" s="2"/>
      <c r="B916" s="3" t="s">
        <v>1844</v>
      </c>
      <c r="C916" s="3" t="s">
        <v>1845</v>
      </c>
      <c r="D916" s="3"/>
      <c r="E916" s="3"/>
    </row>
    <row r="917" spans="1:5" ht="80">
      <c r="A917" s="2"/>
      <c r="B917" s="3" t="s">
        <v>1846</v>
      </c>
      <c r="C917" s="3" t="s">
        <v>1847</v>
      </c>
      <c r="D917" s="3"/>
      <c r="E917" s="3"/>
    </row>
    <row r="918" spans="1:5" ht="32">
      <c r="A918" s="2"/>
      <c r="B918" s="3" t="s">
        <v>1848</v>
      </c>
      <c r="C918" s="3" t="s">
        <v>1849</v>
      </c>
      <c r="D918" s="3"/>
      <c r="E918" s="3"/>
    </row>
    <row r="919" spans="1:5" ht="16">
      <c r="A919" s="2"/>
      <c r="B919" s="3" t="s">
        <v>1850</v>
      </c>
      <c r="C919" s="3" t="s">
        <v>1851</v>
      </c>
      <c r="D919" s="3"/>
      <c r="E919" s="3"/>
    </row>
    <row r="920" spans="1:5" ht="32">
      <c r="A920" s="2"/>
      <c r="B920" s="3" t="s">
        <v>1852</v>
      </c>
      <c r="C920" s="3" t="s">
        <v>1853</v>
      </c>
      <c r="D920" s="3"/>
      <c r="E920" s="3"/>
    </row>
    <row r="921" spans="1:5" ht="32">
      <c r="A921" s="2"/>
      <c r="B921" s="3" t="s">
        <v>1854</v>
      </c>
      <c r="C921" s="3" t="s">
        <v>1855</v>
      </c>
      <c r="D921" s="3"/>
      <c r="E921" s="3"/>
    </row>
    <row r="922" spans="1:5" ht="32">
      <c r="A922" s="2"/>
      <c r="B922" s="3" t="s">
        <v>1856</v>
      </c>
      <c r="C922" s="3" t="s">
        <v>1857</v>
      </c>
      <c r="D922" s="3"/>
      <c r="E922" s="3"/>
    </row>
    <row r="923" spans="1:5" ht="32">
      <c r="A923" s="2"/>
      <c r="B923" s="3" t="s">
        <v>1858</v>
      </c>
      <c r="C923" s="3" t="s">
        <v>1859</v>
      </c>
      <c r="D923" s="3"/>
      <c r="E923" s="3"/>
    </row>
    <row r="924" spans="1:5" ht="48">
      <c r="A924" s="2"/>
      <c r="B924" s="3" t="s">
        <v>1860</v>
      </c>
      <c r="C924" s="3" t="s">
        <v>1861</v>
      </c>
      <c r="D924" s="3"/>
      <c r="E924" s="3"/>
    </row>
    <row r="925" spans="1:5" ht="32">
      <c r="A925" s="2"/>
      <c r="B925" s="3" t="s">
        <v>1862</v>
      </c>
      <c r="C925" s="3" t="s">
        <v>1863</v>
      </c>
      <c r="D925" s="3"/>
      <c r="E925" s="3"/>
    </row>
    <row r="926" spans="1:5" ht="32">
      <c r="A926" s="2"/>
      <c r="B926" s="3" t="s">
        <v>1864</v>
      </c>
      <c r="C926" s="3" t="s">
        <v>1865</v>
      </c>
      <c r="D926" s="3"/>
      <c r="E926" s="3"/>
    </row>
    <row r="927" spans="1:5" ht="32">
      <c r="A927" s="2"/>
      <c r="B927" s="3" t="s">
        <v>1866</v>
      </c>
      <c r="C927" s="3" t="s">
        <v>1867</v>
      </c>
      <c r="D927" s="3"/>
      <c r="E927" s="3"/>
    </row>
    <row r="928" spans="1:5" ht="32">
      <c r="A928" s="2"/>
      <c r="B928" s="3" t="s">
        <v>1868</v>
      </c>
      <c r="C928" s="3" t="s">
        <v>1869</v>
      </c>
      <c r="D928" s="3"/>
      <c r="E928" s="3"/>
    </row>
    <row r="929" spans="1:5" ht="80">
      <c r="A929" s="2"/>
      <c r="B929" s="3" t="s">
        <v>1870</v>
      </c>
      <c r="C929" s="3" t="s">
        <v>1871</v>
      </c>
      <c r="D929" s="3"/>
      <c r="E929" s="3"/>
    </row>
    <row r="930" spans="1:5" ht="32">
      <c r="A930" s="2"/>
      <c r="B930" s="3" t="s">
        <v>1872</v>
      </c>
      <c r="C930" s="3" t="s">
        <v>1873</v>
      </c>
      <c r="D930" s="3"/>
      <c r="E930" s="3"/>
    </row>
    <row r="931" spans="1:5" ht="32">
      <c r="A931" s="2"/>
      <c r="B931" s="3" t="s">
        <v>1874</v>
      </c>
      <c r="C931" s="3" t="s">
        <v>1875</v>
      </c>
      <c r="D931" s="3"/>
      <c r="E931" s="3"/>
    </row>
    <row r="932" spans="1:5" ht="32">
      <c r="A932" s="2"/>
      <c r="B932" s="3" t="s">
        <v>1876</v>
      </c>
      <c r="C932" s="3" t="s">
        <v>1877</v>
      </c>
      <c r="D932" s="3"/>
      <c r="E932" s="3"/>
    </row>
    <row r="933" spans="1:5" ht="32">
      <c r="A933" s="2"/>
      <c r="B933" s="3" t="s">
        <v>1878</v>
      </c>
      <c r="C933" s="3" t="s">
        <v>1879</v>
      </c>
      <c r="D933" s="3"/>
      <c r="E933" s="3"/>
    </row>
    <row r="934" spans="1:5" ht="32">
      <c r="A934" s="2"/>
      <c r="B934" s="3" t="s">
        <v>1880</v>
      </c>
      <c r="C934" s="3" t="s">
        <v>1881</v>
      </c>
      <c r="D934" s="3"/>
      <c r="E934" s="3"/>
    </row>
    <row r="935" spans="1:5" ht="32">
      <c r="A935" s="2"/>
      <c r="B935" s="3" t="s">
        <v>1882</v>
      </c>
      <c r="C935" s="3" t="s">
        <v>1883</v>
      </c>
      <c r="D935" s="3"/>
      <c r="E935" s="3"/>
    </row>
    <row r="936" spans="1:5" ht="32">
      <c r="A936" s="2"/>
      <c r="B936" s="3" t="s">
        <v>1884</v>
      </c>
      <c r="C936" s="3" t="s">
        <v>1885</v>
      </c>
      <c r="D936" s="3"/>
      <c r="E936" s="3"/>
    </row>
    <row r="937" spans="1:5" ht="32">
      <c r="A937" s="2"/>
      <c r="B937" s="3" t="s">
        <v>1886</v>
      </c>
      <c r="C937" s="3" t="s">
        <v>1887</v>
      </c>
      <c r="D937" s="3"/>
      <c r="E937" s="3"/>
    </row>
    <row r="938" spans="1:5" ht="64">
      <c r="A938" s="2"/>
      <c r="B938" s="3" t="s">
        <v>1888</v>
      </c>
      <c r="C938" s="3" t="s">
        <v>1889</v>
      </c>
      <c r="D938" s="3"/>
      <c r="E938" s="3"/>
    </row>
    <row r="939" spans="1:5" ht="32">
      <c r="A939" s="2"/>
      <c r="B939" s="3" t="s">
        <v>1890</v>
      </c>
      <c r="C939" s="3" t="s">
        <v>1891</v>
      </c>
      <c r="D939" s="3"/>
      <c r="E939" s="3"/>
    </row>
    <row r="940" spans="1:5" ht="32">
      <c r="A940" s="2"/>
      <c r="B940" s="3" t="s">
        <v>1892</v>
      </c>
      <c r="C940" s="3" t="s">
        <v>1893</v>
      </c>
      <c r="D940" s="3"/>
      <c r="E940" s="3"/>
    </row>
    <row r="941" spans="1:5" ht="32">
      <c r="A941" s="2"/>
      <c r="B941" s="3" t="s">
        <v>1894</v>
      </c>
      <c r="C941" s="3" t="s">
        <v>1895</v>
      </c>
      <c r="D941" s="3"/>
      <c r="E941" s="3"/>
    </row>
    <row r="942" spans="1:5" ht="32">
      <c r="A942" s="2"/>
      <c r="B942" s="3" t="s">
        <v>1896</v>
      </c>
      <c r="C942" s="3" t="s">
        <v>1897</v>
      </c>
      <c r="D942" s="3"/>
      <c r="E942" s="3"/>
    </row>
    <row r="943" spans="1:5" ht="32">
      <c r="A943" s="2"/>
      <c r="B943" s="3" t="s">
        <v>1898</v>
      </c>
      <c r="C943" s="3" t="s">
        <v>1899</v>
      </c>
      <c r="D943" s="3"/>
      <c r="E943" s="3"/>
    </row>
    <row r="944" spans="1:5" ht="32">
      <c r="A944" s="2"/>
      <c r="B944" s="3" t="s">
        <v>1900</v>
      </c>
      <c r="C944" s="3" t="s">
        <v>1901</v>
      </c>
      <c r="D944" s="3"/>
      <c r="E944" s="3"/>
    </row>
    <row r="945" spans="1:5" ht="32">
      <c r="A945" s="2"/>
      <c r="B945" s="3" t="s">
        <v>1902</v>
      </c>
      <c r="C945" s="3" t="s">
        <v>1903</v>
      </c>
      <c r="D945" s="3"/>
      <c r="E945" s="3"/>
    </row>
    <row r="946" spans="1:5" ht="32">
      <c r="A946" s="2"/>
      <c r="B946" s="3" t="s">
        <v>1904</v>
      </c>
      <c r="C946" s="3" t="s">
        <v>1905</v>
      </c>
      <c r="D946" s="3"/>
      <c r="E946" s="3"/>
    </row>
    <row r="947" spans="1:5" ht="32">
      <c r="A947" s="2"/>
      <c r="B947" s="3" t="s">
        <v>1906</v>
      </c>
      <c r="C947" s="3" t="s">
        <v>1907</v>
      </c>
      <c r="D947" s="3"/>
      <c r="E947" s="3"/>
    </row>
    <row r="948" spans="1:5" ht="32">
      <c r="A948" s="2"/>
      <c r="B948" s="3" t="s">
        <v>1908</v>
      </c>
      <c r="C948" s="3" t="s">
        <v>1909</v>
      </c>
      <c r="D948" s="3"/>
      <c r="E948" s="3"/>
    </row>
    <row r="949" spans="1:5" ht="32">
      <c r="A949" s="2"/>
      <c r="B949" s="3" t="s">
        <v>1910</v>
      </c>
      <c r="C949" s="3" t="s">
        <v>1911</v>
      </c>
      <c r="D949" s="3"/>
      <c r="E949" s="3"/>
    </row>
    <row r="950" spans="1:5" ht="32">
      <c r="A950" s="2"/>
      <c r="B950" s="3" t="s">
        <v>1912</v>
      </c>
      <c r="C950" s="3" t="s">
        <v>1913</v>
      </c>
      <c r="D950" s="3"/>
      <c r="E950" s="3"/>
    </row>
    <row r="951" spans="1:5" ht="32">
      <c r="A951" s="2"/>
      <c r="B951" s="3" t="s">
        <v>1914</v>
      </c>
      <c r="C951" s="3" t="s">
        <v>1915</v>
      </c>
      <c r="D951" s="3"/>
      <c r="E951" s="3"/>
    </row>
    <row r="952" spans="1:5" ht="32">
      <c r="A952" s="2"/>
      <c r="B952" s="3" t="s">
        <v>1916</v>
      </c>
      <c r="C952" s="3" t="s">
        <v>1917</v>
      </c>
      <c r="D952" s="3"/>
      <c r="E952" s="3"/>
    </row>
    <row r="953" spans="1:5" ht="32">
      <c r="A953" s="2"/>
      <c r="B953" s="3" t="s">
        <v>1918</v>
      </c>
      <c r="C953" s="3" t="s">
        <v>1919</v>
      </c>
      <c r="D953" s="3"/>
      <c r="E953" s="3"/>
    </row>
    <row r="954" spans="1:5" ht="32">
      <c r="A954" s="2"/>
      <c r="B954" s="3" t="s">
        <v>1920</v>
      </c>
      <c r="C954" s="3" t="s">
        <v>1921</v>
      </c>
      <c r="D954" s="3"/>
      <c r="E954" s="3"/>
    </row>
    <row r="955" spans="1:5" ht="32">
      <c r="A955" s="2"/>
      <c r="B955" s="3" t="s">
        <v>1922</v>
      </c>
      <c r="C955" s="3" t="s">
        <v>1923</v>
      </c>
      <c r="D955" s="3"/>
      <c r="E955" s="3"/>
    </row>
    <row r="956" spans="1:5" ht="16">
      <c r="A956" s="2"/>
      <c r="B956" s="3" t="s">
        <v>1924</v>
      </c>
      <c r="C956" s="3" t="s">
        <v>1925</v>
      </c>
      <c r="D956" s="3"/>
      <c r="E956" s="3"/>
    </row>
    <row r="957" spans="1:5" ht="32">
      <c r="A957" s="2"/>
      <c r="B957" s="3" t="s">
        <v>1926</v>
      </c>
      <c r="C957" s="3" t="s">
        <v>1927</v>
      </c>
      <c r="D957" s="3"/>
      <c r="E957" s="3"/>
    </row>
    <row r="958" spans="1:5" ht="16">
      <c r="A958" s="2"/>
      <c r="B958" s="3" t="s">
        <v>1928</v>
      </c>
      <c r="C958" s="3" t="s">
        <v>1929</v>
      </c>
      <c r="D958" s="3"/>
      <c r="E958" s="3"/>
    </row>
    <row r="959" spans="1:5" ht="32">
      <c r="A959" s="2"/>
      <c r="B959" s="3" t="s">
        <v>1930</v>
      </c>
      <c r="C959" s="3" t="s">
        <v>1931</v>
      </c>
      <c r="D959" s="3"/>
      <c r="E959" s="3"/>
    </row>
    <row r="960" spans="1:5" ht="32">
      <c r="A960" s="2"/>
      <c r="B960" s="3" t="s">
        <v>1932</v>
      </c>
      <c r="C960" s="3" t="s">
        <v>1933</v>
      </c>
      <c r="D960" s="3"/>
      <c r="E960" s="3"/>
    </row>
    <row r="961" spans="1:8" ht="32">
      <c r="A961" s="2"/>
      <c r="B961" s="3" t="s">
        <v>1934</v>
      </c>
      <c r="C961" s="3" t="s">
        <v>1935</v>
      </c>
      <c r="D961" s="3"/>
      <c r="E961" s="3"/>
    </row>
    <row r="962" spans="1:8" ht="32">
      <c r="A962" s="2"/>
      <c r="B962" s="3" t="s">
        <v>1936</v>
      </c>
      <c r="C962" s="3" t="s">
        <v>1937</v>
      </c>
      <c r="D962" s="3"/>
      <c r="E962" s="3"/>
    </row>
    <row r="963" spans="1:8" ht="32">
      <c r="A963" s="2"/>
      <c r="B963" s="3" t="s">
        <v>1938</v>
      </c>
      <c r="C963" s="3" t="s">
        <v>1939</v>
      </c>
      <c r="D963" s="3"/>
      <c r="E963" s="3"/>
    </row>
    <row r="964" spans="1:8" ht="32">
      <c r="A964" s="2"/>
      <c r="B964" s="3" t="s">
        <v>1940</v>
      </c>
      <c r="C964" s="3" t="s">
        <v>1941</v>
      </c>
      <c r="D964" s="3"/>
      <c r="E964" s="3"/>
    </row>
    <row r="965" spans="1:8" ht="32">
      <c r="A965" s="2"/>
      <c r="B965" s="3" t="s">
        <v>1942</v>
      </c>
      <c r="C965" s="3" t="s">
        <v>1943</v>
      </c>
      <c r="D965" s="3"/>
      <c r="E965" s="3"/>
    </row>
    <row r="966" spans="1:8" ht="48">
      <c r="A966" s="2"/>
      <c r="B966" s="3" t="s">
        <v>1944</v>
      </c>
      <c r="C966" s="3" t="s">
        <v>1945</v>
      </c>
      <c r="D966" s="3"/>
      <c r="E966" s="3"/>
    </row>
    <row r="967" spans="1:8" ht="32">
      <c r="A967" s="2"/>
      <c r="B967" s="3" t="s">
        <v>1946</v>
      </c>
      <c r="C967" s="3" t="s">
        <v>1947</v>
      </c>
      <c r="D967" s="3"/>
      <c r="E967" s="3"/>
    </row>
    <row r="968" spans="1:8" ht="32">
      <c r="A968" s="2"/>
      <c r="B968" s="3" t="s">
        <v>1948</v>
      </c>
      <c r="C968" s="3" t="s">
        <v>1949</v>
      </c>
      <c r="D968" s="3"/>
      <c r="E968" s="3"/>
    </row>
    <row r="969" spans="1:8" ht="32">
      <c r="A969" s="2" t="s">
        <v>1950</v>
      </c>
      <c r="B969" s="3" t="s">
        <v>1951</v>
      </c>
      <c r="C969" s="3" t="s">
        <v>1952</v>
      </c>
      <c r="D969" s="11">
        <v>888410</v>
      </c>
      <c r="E969" s="3"/>
      <c r="F969" s="11">
        <v>9.7899999999999991</v>
      </c>
      <c r="H969" s="11">
        <v>26.28</v>
      </c>
    </row>
    <row r="970" spans="1:8" ht="32">
      <c r="A970" s="2"/>
      <c r="B970" s="3" t="s">
        <v>1953</v>
      </c>
      <c r="C970" s="3" t="s">
        <v>1954</v>
      </c>
      <c r="D970" s="11">
        <v>1047357</v>
      </c>
      <c r="E970" s="3"/>
    </row>
    <row r="971" spans="1:8" ht="48">
      <c r="A971" s="2"/>
      <c r="B971" s="3" t="s">
        <v>1955</v>
      </c>
      <c r="C971" s="3" t="s">
        <v>1956</v>
      </c>
      <c r="D971" s="11">
        <v>935200</v>
      </c>
      <c r="E971" s="3"/>
      <c r="F971" s="11">
        <v>22.3</v>
      </c>
      <c r="H971" s="11">
        <v>17.09</v>
      </c>
    </row>
    <row r="972" spans="1:8" ht="32">
      <c r="A972" s="2"/>
      <c r="B972" s="3" t="s">
        <v>1957</v>
      </c>
      <c r="C972" s="3" t="s">
        <v>1958</v>
      </c>
      <c r="D972" s="11">
        <v>988900</v>
      </c>
      <c r="E972" s="3"/>
      <c r="F972" s="11">
        <v>12.29</v>
      </c>
      <c r="H972" s="11">
        <v>17.329999999999998</v>
      </c>
    </row>
    <row r="973" spans="1:8" ht="32">
      <c r="A973" s="2"/>
      <c r="B973" s="3" t="s">
        <v>1959</v>
      </c>
      <c r="C973" s="3" t="s">
        <v>1960</v>
      </c>
      <c r="D973" s="11">
        <v>532571</v>
      </c>
      <c r="E973" s="3"/>
    </row>
    <row r="974" spans="1:8" ht="32">
      <c r="A974" s="2"/>
      <c r="B974" s="3" t="s">
        <v>1961</v>
      </c>
      <c r="C974" s="3" t="s">
        <v>1962</v>
      </c>
      <c r="D974" s="11">
        <v>1128204</v>
      </c>
      <c r="E974" s="3"/>
      <c r="F974" s="11">
        <v>13.79</v>
      </c>
      <c r="H974" s="11">
        <v>25.53</v>
      </c>
    </row>
    <row r="975" spans="1:8" ht="50">
      <c r="A975" s="2" t="s">
        <v>4439</v>
      </c>
      <c r="B975" s="3" t="s">
        <v>1963</v>
      </c>
      <c r="C975" s="3" t="s">
        <v>1964</v>
      </c>
      <c r="D975" s="11">
        <v>9314685</v>
      </c>
      <c r="E975" s="9">
        <v>9314685</v>
      </c>
      <c r="F975" s="11">
        <v>12.75</v>
      </c>
      <c r="H975" s="11">
        <v>13.7</v>
      </c>
    </row>
    <row r="976" spans="1:8" ht="48">
      <c r="A976" s="2"/>
      <c r="B976" s="3" t="s">
        <v>1965</v>
      </c>
      <c r="C976" s="3" t="s">
        <v>1966</v>
      </c>
      <c r="D976" s="11">
        <v>7726635</v>
      </c>
      <c r="E976" s="3">
        <f>1183740+332273+1258739+991782</f>
        <v>3766534</v>
      </c>
      <c r="F976" s="11">
        <v>10.9</v>
      </c>
      <c r="H976" s="11">
        <v>22.67</v>
      </c>
    </row>
    <row r="977" spans="1:8" ht="32">
      <c r="A977" s="2"/>
      <c r="B977" s="3" t="s">
        <v>1967</v>
      </c>
      <c r="C977" s="3" t="s">
        <v>1968</v>
      </c>
      <c r="D977" s="11">
        <v>639266</v>
      </c>
      <c r="E977" s="3"/>
      <c r="F977" s="11">
        <v>11.67</v>
      </c>
      <c r="H977" s="11">
        <v>18.95</v>
      </c>
    </row>
    <row r="978" spans="1:8" ht="32">
      <c r="A978" s="2"/>
      <c r="B978" s="3" t="s">
        <v>1969</v>
      </c>
      <c r="C978" s="3" t="s">
        <v>1970</v>
      </c>
      <c r="D978" s="11">
        <v>967313</v>
      </c>
      <c r="E978" s="3"/>
      <c r="F978" s="11">
        <v>9.4499999999999993</v>
      </c>
      <c r="H978" s="11">
        <v>25.98</v>
      </c>
    </row>
    <row r="979" spans="1:8" ht="32">
      <c r="A979" s="2"/>
      <c r="B979" s="3" t="s">
        <v>1971</v>
      </c>
      <c r="C979" s="3" t="s">
        <v>1972</v>
      </c>
      <c r="D979" s="11">
        <v>459156</v>
      </c>
      <c r="E979" s="3"/>
      <c r="F979" s="11">
        <v>21.23</v>
      </c>
      <c r="H979" s="11">
        <v>16.71</v>
      </c>
    </row>
    <row r="980" spans="1:8" ht="32">
      <c r="A980" s="2"/>
      <c r="B980" s="3" t="s">
        <v>1973</v>
      </c>
      <c r="C980" s="3" t="s">
        <v>1974</v>
      </c>
      <c r="D980" s="11">
        <v>831113</v>
      </c>
      <c r="E980" s="3"/>
      <c r="F980" s="11">
        <v>12.16</v>
      </c>
      <c r="H980" s="11">
        <v>16.07</v>
      </c>
    </row>
    <row r="981" spans="1:8" ht="32">
      <c r="A981" s="2"/>
      <c r="B981" s="3" t="s">
        <v>1975</v>
      </c>
      <c r="C981" s="3" t="s">
        <v>1976</v>
      </c>
      <c r="D981" s="11">
        <v>880006</v>
      </c>
      <c r="E981" s="3"/>
      <c r="F981" s="11">
        <v>8.33</v>
      </c>
      <c r="H981" s="11">
        <v>29.98</v>
      </c>
    </row>
    <row r="982" spans="1:8" ht="32">
      <c r="A982" s="2"/>
      <c r="B982" s="3" t="s">
        <v>1977</v>
      </c>
      <c r="C982" s="3" t="s">
        <v>1978</v>
      </c>
      <c r="D982" s="11">
        <v>1238448</v>
      </c>
      <c r="E982" s="3"/>
      <c r="F982" s="11">
        <v>12.28</v>
      </c>
      <c r="H982" s="11">
        <v>23.84</v>
      </c>
    </row>
    <row r="983" spans="1:8" ht="32">
      <c r="A983" s="2"/>
      <c r="B983" s="3" t="s">
        <v>1979</v>
      </c>
      <c r="C983" s="3" t="s">
        <v>1980</v>
      </c>
      <c r="D983" s="11">
        <v>1285785</v>
      </c>
      <c r="E983" s="3"/>
      <c r="F983" s="11">
        <v>11.82</v>
      </c>
      <c r="H983" s="11">
        <v>19.45</v>
      </c>
    </row>
    <row r="984" spans="1:8" ht="32">
      <c r="A984" s="2"/>
      <c r="B984" s="3" t="s">
        <v>1981</v>
      </c>
      <c r="C984" s="3" t="s">
        <v>1982</v>
      </c>
      <c r="D984" s="11">
        <v>682219</v>
      </c>
      <c r="E984" s="3"/>
    </row>
    <row r="985" spans="1:8" ht="48">
      <c r="A985" s="2"/>
      <c r="B985" s="3" t="s">
        <v>1983</v>
      </c>
      <c r="C985" s="3" t="s">
        <v>1984</v>
      </c>
      <c r="D985" s="3">
        <v>4986192</v>
      </c>
      <c r="E985" s="3">
        <f>845147+588520+189245</f>
        <v>1622912</v>
      </c>
      <c r="F985" s="10">
        <v>23.48</v>
      </c>
      <c r="H985" s="10">
        <v>13.56</v>
      </c>
    </row>
    <row r="986" spans="1:8" ht="32">
      <c r="A986" s="2"/>
      <c r="B986" s="3" t="s">
        <v>1985</v>
      </c>
      <c r="C986" s="3" t="s">
        <v>1986</v>
      </c>
      <c r="D986" s="11">
        <v>759403</v>
      </c>
      <c r="E986" s="3"/>
      <c r="F986" s="11">
        <v>13.89</v>
      </c>
      <c r="H986" s="11">
        <v>20.3</v>
      </c>
    </row>
    <row r="987" spans="1:8" ht="64">
      <c r="A987" s="2"/>
      <c r="B987" s="3" t="s">
        <v>1987</v>
      </c>
      <c r="C987" s="3" t="s">
        <v>1988</v>
      </c>
      <c r="D987" s="11">
        <v>5278121</v>
      </c>
      <c r="E987" s="3">
        <f>D987-785092</f>
        <v>4493029</v>
      </c>
      <c r="F987" s="11">
        <v>13.26</v>
      </c>
      <c r="H987" s="11">
        <v>14.88</v>
      </c>
    </row>
    <row r="988" spans="1:8" ht="32">
      <c r="A988" s="2"/>
      <c r="B988" s="3" t="s">
        <v>1989</v>
      </c>
      <c r="C988" s="3" t="s">
        <v>1990</v>
      </c>
      <c r="D988" s="11">
        <v>1677050</v>
      </c>
      <c r="E988" s="3"/>
      <c r="F988" s="11">
        <v>11.04</v>
      </c>
      <c r="G988" s="11"/>
      <c r="H988" s="11">
        <v>15.98</v>
      </c>
    </row>
    <row r="989" spans="1:8" ht="32">
      <c r="A989" s="2"/>
      <c r="B989" s="3" t="s">
        <v>1991</v>
      </c>
      <c r="C989" s="3" t="s">
        <v>1992</v>
      </c>
      <c r="D989" s="11">
        <v>609346</v>
      </c>
      <c r="E989" s="3"/>
      <c r="F989" s="11">
        <v>13.44</v>
      </c>
      <c r="H989" s="11">
        <v>22.63</v>
      </c>
    </row>
    <row r="990" spans="1:8" ht="32">
      <c r="A990" s="2"/>
      <c r="B990" s="3" t="s">
        <v>1993</v>
      </c>
      <c r="C990" s="3" t="s">
        <v>1994</v>
      </c>
      <c r="D990" s="11">
        <v>1432044</v>
      </c>
      <c r="E990" s="3"/>
      <c r="F990" s="11">
        <v>13.72</v>
      </c>
      <c r="H990" s="11">
        <v>14.71</v>
      </c>
    </row>
    <row r="991" spans="1:8" ht="48">
      <c r="A991" s="2"/>
      <c r="B991" s="3" t="s">
        <v>1995</v>
      </c>
      <c r="C991" s="3" t="s">
        <v>1996</v>
      </c>
      <c r="D991" s="11">
        <v>9083790</v>
      </c>
      <c r="E991" s="3">
        <f>425143+471566+453555+619784+1237760+381407</f>
        <v>3589215</v>
      </c>
      <c r="F991" s="11">
        <v>22.36</v>
      </c>
      <c r="H991" s="11">
        <v>14.72</v>
      </c>
    </row>
    <row r="992" spans="1:8" ht="32">
      <c r="A992" s="2"/>
      <c r="B992" s="3" t="s">
        <v>1997</v>
      </c>
      <c r="C992" s="3" t="s">
        <v>1998</v>
      </c>
      <c r="D992" s="11">
        <v>315462</v>
      </c>
      <c r="E992" s="3"/>
      <c r="F992" s="11">
        <v>12</v>
      </c>
      <c r="H992" s="11">
        <v>18.73</v>
      </c>
    </row>
    <row r="993" spans="1:8" ht="64">
      <c r="A993" s="2"/>
      <c r="B993" s="3" t="s">
        <v>1999</v>
      </c>
      <c r="C993" s="3" t="s">
        <v>2000</v>
      </c>
      <c r="D993" s="11">
        <v>4559797</v>
      </c>
      <c r="E993" s="9">
        <v>2635435</v>
      </c>
      <c r="F993" s="11">
        <v>11.57</v>
      </c>
      <c r="H993" s="11">
        <v>19.989999999999998</v>
      </c>
    </row>
    <row r="994" spans="1:8" ht="32">
      <c r="A994" s="2"/>
      <c r="B994" s="3" t="s">
        <v>2001</v>
      </c>
      <c r="C994" s="3" t="s">
        <v>2002</v>
      </c>
      <c r="D994" s="11">
        <v>969922</v>
      </c>
      <c r="E994" s="3"/>
      <c r="F994" s="11">
        <v>25.05</v>
      </c>
      <c r="H994" s="11">
        <v>14.19</v>
      </c>
    </row>
    <row r="995" spans="1:8" ht="48">
      <c r="A995" s="2"/>
      <c r="B995" s="3" t="s">
        <v>2003</v>
      </c>
      <c r="C995" s="3" t="s">
        <v>2004</v>
      </c>
      <c r="D995" s="11">
        <v>7462135</v>
      </c>
      <c r="E995" s="3">
        <f>D995-1779515-1285785</f>
        <v>4396835</v>
      </c>
      <c r="F995" s="11">
        <v>12.96</v>
      </c>
      <c r="H995" s="11">
        <v>14.65</v>
      </c>
    </row>
    <row r="996" spans="1:8" ht="32">
      <c r="A996" s="2"/>
      <c r="B996" s="3" t="s">
        <v>2005</v>
      </c>
      <c r="C996" s="3" t="s">
        <v>2006</v>
      </c>
      <c r="D996" s="11">
        <v>2092496</v>
      </c>
      <c r="E996" s="3"/>
      <c r="F996" s="11">
        <v>15.29</v>
      </c>
      <c r="H996" s="11">
        <v>8.7899999999999991</v>
      </c>
    </row>
    <row r="997" spans="1:8" ht="32">
      <c r="A997" s="2"/>
      <c r="B997" s="3" t="s">
        <v>2007</v>
      </c>
      <c r="C997" s="3" t="s">
        <v>2008</v>
      </c>
      <c r="D997" s="11">
        <v>1779515</v>
      </c>
      <c r="E997" s="3"/>
      <c r="F997" s="11">
        <v>12.8</v>
      </c>
      <c r="H997" s="11">
        <v>14.55</v>
      </c>
    </row>
    <row r="998" spans="1:8" ht="32">
      <c r="A998" s="2"/>
      <c r="B998" s="3" t="s">
        <v>2009</v>
      </c>
      <c r="C998" s="3" t="s">
        <v>2010</v>
      </c>
      <c r="D998" s="11">
        <v>1038337</v>
      </c>
      <c r="E998" s="3"/>
      <c r="F998" s="11">
        <v>23.54</v>
      </c>
      <c r="H998" s="11">
        <v>15.31</v>
      </c>
    </row>
    <row r="999" spans="1:8" ht="32">
      <c r="A999" s="2"/>
      <c r="B999" s="3" t="s">
        <v>2011</v>
      </c>
      <c r="C999" s="3" t="s">
        <v>2012</v>
      </c>
      <c r="D999" s="11">
        <v>1674978</v>
      </c>
      <c r="E999" s="3"/>
      <c r="F999" s="11">
        <v>24.2</v>
      </c>
      <c r="H999" s="11">
        <v>13.37</v>
      </c>
    </row>
    <row r="1000" spans="1:8" ht="32">
      <c r="A1000" s="2"/>
      <c r="B1000" s="3" t="s">
        <v>2013</v>
      </c>
      <c r="C1000" s="3" t="s">
        <v>2014</v>
      </c>
      <c r="D1000" s="11">
        <v>858740</v>
      </c>
      <c r="E1000" s="3"/>
      <c r="F1000" s="11">
        <v>24.62</v>
      </c>
      <c r="H1000" s="11">
        <v>14.25</v>
      </c>
    </row>
    <row r="1001" spans="1:8" ht="32">
      <c r="A1001" s="2"/>
      <c r="B1001" s="3" t="s">
        <v>2015</v>
      </c>
      <c r="C1001" s="3" t="s">
        <v>2016</v>
      </c>
      <c r="D1001" s="11">
        <v>829562</v>
      </c>
      <c r="E1001" s="3"/>
      <c r="F1001" s="11">
        <v>22.79</v>
      </c>
      <c r="H1001" s="11">
        <v>15.2</v>
      </c>
    </row>
    <row r="1002" spans="1:8" ht="32">
      <c r="A1002" s="2"/>
      <c r="B1002" s="3" t="s">
        <v>2017</v>
      </c>
      <c r="C1002" s="3" t="s">
        <v>2018</v>
      </c>
      <c r="D1002" s="11">
        <v>994445</v>
      </c>
      <c r="E1002" s="13"/>
      <c r="F1002" s="11">
        <v>11.99</v>
      </c>
      <c r="H1002" s="11">
        <v>22.67</v>
      </c>
    </row>
    <row r="1003" spans="1:8" ht="64">
      <c r="A1003" s="2"/>
      <c r="B1003" s="3" t="s">
        <v>2019</v>
      </c>
      <c r="C1003" s="3" t="s">
        <v>2020</v>
      </c>
      <c r="D1003" s="11">
        <v>4512762</v>
      </c>
      <c r="E1003" s="9">
        <f>577016+258590+668408+222691</f>
        <v>1726705</v>
      </c>
      <c r="F1003" s="11">
        <v>12.36</v>
      </c>
      <c r="H1003" s="11">
        <v>22.01</v>
      </c>
    </row>
    <row r="1004" spans="1:8" ht="33">
      <c r="A1004" s="2" t="s">
        <v>4440</v>
      </c>
      <c r="B1004" s="3" t="s">
        <v>2021</v>
      </c>
      <c r="C1004" s="3" t="s">
        <v>2022</v>
      </c>
      <c r="D1004" s="11">
        <v>874334</v>
      </c>
      <c r="E1004" s="3"/>
      <c r="F1004" s="11">
        <v>9.58</v>
      </c>
      <c r="H1004" s="11">
        <v>24.84</v>
      </c>
    </row>
    <row r="1005" spans="1:8" ht="33">
      <c r="A1005" s="2" t="s">
        <v>4441</v>
      </c>
      <c r="B1005" s="3" t="s">
        <v>2023</v>
      </c>
      <c r="C1005" s="3" t="s">
        <v>2024</v>
      </c>
      <c r="D1005" s="11">
        <v>991782</v>
      </c>
      <c r="E1005" s="3"/>
      <c r="F1005" s="11">
        <v>10.91</v>
      </c>
      <c r="H1005" s="11">
        <v>23.05</v>
      </c>
    </row>
    <row r="1006" spans="1:8" ht="32">
      <c r="A1006" s="2"/>
      <c r="B1006" s="3" t="s">
        <v>2025</v>
      </c>
      <c r="C1006" s="3" t="s">
        <v>2026</v>
      </c>
      <c r="D1006" s="11">
        <v>829699</v>
      </c>
      <c r="E1006" s="3"/>
      <c r="F1006" s="11">
        <v>20.3</v>
      </c>
      <c r="H1006" s="11">
        <v>17</v>
      </c>
    </row>
    <row r="1007" spans="1:8" ht="48">
      <c r="A1007" s="2"/>
      <c r="B1007" s="3" t="s">
        <v>2027</v>
      </c>
      <c r="C1007" s="3" t="s">
        <v>2028</v>
      </c>
      <c r="D1007" s="11">
        <v>4556230</v>
      </c>
      <c r="E1007" s="3">
        <f>785272+748791+594524+285097+416180</f>
        <v>2829864</v>
      </c>
      <c r="F1007" s="11">
        <v>17.7</v>
      </c>
      <c r="H1007" s="11">
        <v>16.420000000000002</v>
      </c>
    </row>
    <row r="1008" spans="1:8" ht="32">
      <c r="A1008" s="2"/>
      <c r="B1008" s="3" t="s">
        <v>2029</v>
      </c>
      <c r="C1008" s="3" t="s">
        <v>2030</v>
      </c>
      <c r="D1008" s="11">
        <v>785092</v>
      </c>
      <c r="E1008" s="3"/>
      <c r="F1008" s="11">
        <v>13.26</v>
      </c>
      <c r="H1008" s="11">
        <v>14.88</v>
      </c>
    </row>
    <row r="1009" spans="1:8" ht="32">
      <c r="A1009" s="2"/>
      <c r="B1009" s="3" t="s">
        <v>2031</v>
      </c>
      <c r="C1009" s="3" t="s">
        <v>2032</v>
      </c>
      <c r="D1009" s="11">
        <v>820084</v>
      </c>
      <c r="E1009" s="3"/>
      <c r="F1009" s="11">
        <v>20.36</v>
      </c>
      <c r="H1009" s="11">
        <v>18.989999999999998</v>
      </c>
    </row>
    <row r="1010" spans="1:8" ht="32">
      <c r="A1010" s="2"/>
      <c r="B1010" s="3" t="s">
        <v>2033</v>
      </c>
      <c r="C1010" s="3" t="s">
        <v>2034</v>
      </c>
      <c r="D1010" s="11">
        <v>725047</v>
      </c>
      <c r="E1010" s="3"/>
    </row>
    <row r="1011" spans="1:8" ht="32">
      <c r="A1011" s="2"/>
      <c r="B1011" s="3" t="s">
        <v>2035</v>
      </c>
      <c r="C1011" s="3" t="s">
        <v>2036</v>
      </c>
      <c r="D1011" s="11">
        <v>612345</v>
      </c>
      <c r="E1011" s="3"/>
    </row>
    <row r="1012" spans="1:8" ht="64">
      <c r="A1012" s="2"/>
      <c r="B1012" s="3" t="s">
        <v>2037</v>
      </c>
      <c r="C1012" s="3" t="s">
        <v>2038</v>
      </c>
      <c r="D1012" s="11">
        <v>6709629</v>
      </c>
      <c r="E1012" s="3">
        <f>798003+832584+645603+103004</f>
        <v>2379194</v>
      </c>
      <c r="F1012" s="10">
        <v>15.03</v>
      </c>
      <c r="H1012" s="10">
        <v>19.88</v>
      </c>
    </row>
    <row r="1013" spans="1:8" ht="32">
      <c r="A1013" s="2"/>
      <c r="B1013" s="3" t="s">
        <v>2039</v>
      </c>
      <c r="C1013" s="3" t="s">
        <v>2040</v>
      </c>
      <c r="D1013" s="11">
        <v>607211</v>
      </c>
      <c r="E1013" s="3"/>
      <c r="F1013" s="11">
        <v>18.38</v>
      </c>
      <c r="H1013" s="11">
        <v>17.28</v>
      </c>
    </row>
    <row r="1014" spans="1:8" ht="48">
      <c r="A1014" s="2"/>
      <c r="B1014" s="3" t="s">
        <v>2041</v>
      </c>
      <c r="C1014" s="3" t="s">
        <v>2042</v>
      </c>
      <c r="D1014" s="11">
        <v>1088553</v>
      </c>
      <c r="E1014" s="3"/>
      <c r="F1014" s="10">
        <v>22.88</v>
      </c>
      <c r="H1014" s="11">
        <v>15.82</v>
      </c>
    </row>
    <row r="1015" spans="1:8" ht="64">
      <c r="A1015" s="2"/>
      <c r="B1015" s="3" t="s">
        <v>2043</v>
      </c>
      <c r="C1015" s="3" t="s">
        <v>2044</v>
      </c>
      <c r="D1015" s="11">
        <v>12748262</v>
      </c>
      <c r="E1015" s="3">
        <f>1545023+1388972+891055+924083+1133927+832499</f>
        <v>6715559</v>
      </c>
      <c r="F1015" s="11">
        <v>13.55</v>
      </c>
      <c r="H1015" s="11">
        <v>12.44</v>
      </c>
    </row>
    <row r="1016" spans="1:8" ht="64">
      <c r="A1016" s="2"/>
      <c r="B1016" s="3" t="s">
        <v>2045</v>
      </c>
      <c r="C1016" s="3" t="s">
        <v>2046</v>
      </c>
      <c r="D1016" s="22">
        <v>4599360</v>
      </c>
      <c r="E1016" s="3">
        <f>292762+918005+1003844</f>
        <v>2214611</v>
      </c>
      <c r="F1016" s="10">
        <v>21.4</v>
      </c>
      <c r="H1016" s="10">
        <v>14.63</v>
      </c>
    </row>
    <row r="1017" spans="1:8" ht="32">
      <c r="A1017" s="2"/>
      <c r="B1017" s="3" t="s">
        <v>2047</v>
      </c>
      <c r="C1017" s="3" t="s">
        <v>2048</v>
      </c>
      <c r="D1017" s="11">
        <v>1462563</v>
      </c>
      <c r="E1017" s="3"/>
      <c r="F1017" s="11">
        <v>25.13</v>
      </c>
      <c r="H1017" s="11">
        <v>15.49</v>
      </c>
    </row>
    <row r="1018" spans="1:8" ht="32">
      <c r="A1018" s="2"/>
      <c r="B1018" s="3" t="s">
        <v>2049</v>
      </c>
      <c r="C1018" s="3" t="s">
        <v>2050</v>
      </c>
      <c r="D1018" s="11">
        <v>289456</v>
      </c>
      <c r="E1018" s="3"/>
      <c r="F1018" s="11">
        <v>11.51</v>
      </c>
      <c r="H1018" s="11">
        <v>21.42</v>
      </c>
    </row>
    <row r="1019" spans="1:8" ht="48">
      <c r="A1019" s="2"/>
      <c r="B1019" s="3" t="s">
        <v>2051</v>
      </c>
      <c r="C1019" s="3" t="s">
        <v>2052</v>
      </c>
      <c r="D1019" s="11">
        <v>3210418</v>
      </c>
      <c r="E1019" s="3">
        <f>355757+239892+347264+263813+60064</f>
        <v>1266790</v>
      </c>
      <c r="F1019" s="11">
        <v>11.89</v>
      </c>
      <c r="H1019" s="11">
        <v>17.510000000000002</v>
      </c>
    </row>
    <row r="1020" spans="1:8" ht="48">
      <c r="A1020" s="2"/>
      <c r="B1020" s="3" t="s">
        <v>2053</v>
      </c>
      <c r="C1020" s="3" t="s">
        <v>2054</v>
      </c>
      <c r="D1020" s="11">
        <v>794036</v>
      </c>
      <c r="E1020" s="3"/>
      <c r="F1020" s="11">
        <v>18.309999999999999</v>
      </c>
      <c r="H1020" s="11">
        <v>20.25</v>
      </c>
    </row>
    <row r="1021" spans="1:8" ht="32">
      <c r="A1021" s="2"/>
      <c r="B1021" s="3" t="s">
        <v>2055</v>
      </c>
      <c r="C1021" s="3" t="s">
        <v>2056</v>
      </c>
      <c r="D1021" s="11">
        <v>663408</v>
      </c>
      <c r="E1021" s="3"/>
      <c r="F1021" s="11">
        <v>10.73</v>
      </c>
      <c r="H1021" s="11">
        <v>20.65</v>
      </c>
    </row>
    <row r="1022" spans="1:8" ht="32">
      <c r="A1022" s="2"/>
      <c r="B1022" s="3" t="s">
        <v>2057</v>
      </c>
      <c r="C1022" s="3" t="s">
        <v>2058</v>
      </c>
      <c r="D1022" s="11">
        <v>709572</v>
      </c>
      <c r="E1022" s="3"/>
      <c r="F1022" s="11">
        <v>10.28</v>
      </c>
      <c r="H1022" s="11">
        <v>23.98</v>
      </c>
    </row>
    <row r="1023" spans="1:8" ht="32">
      <c r="A1023" s="2" t="s">
        <v>2059</v>
      </c>
      <c r="B1023" s="3" t="s">
        <v>2060</v>
      </c>
      <c r="C1023" s="3" t="s">
        <v>2061</v>
      </c>
      <c r="D1023" s="11">
        <v>250991</v>
      </c>
      <c r="E1023" s="3"/>
      <c r="F1023" s="11">
        <v>24.98</v>
      </c>
      <c r="H1023" s="10">
        <v>13.02</v>
      </c>
    </row>
    <row r="1024" spans="1:8" ht="32">
      <c r="A1024" s="2"/>
      <c r="B1024" s="3" t="s">
        <v>2062</v>
      </c>
      <c r="C1024" s="3" t="s">
        <v>2063</v>
      </c>
      <c r="D1024" s="11">
        <v>357449</v>
      </c>
      <c r="E1024" s="3"/>
      <c r="F1024" s="11">
        <v>24.42</v>
      </c>
      <c r="H1024" s="11">
        <v>12.6</v>
      </c>
    </row>
    <row r="1025" spans="1:8" ht="32">
      <c r="A1025" s="2"/>
      <c r="B1025" s="3" t="s">
        <v>2064</v>
      </c>
      <c r="C1025" s="3" t="s">
        <v>2065</v>
      </c>
      <c r="D1025" s="11">
        <v>486435</v>
      </c>
      <c r="E1025" s="3"/>
      <c r="F1025" s="11">
        <v>26.89</v>
      </c>
      <c r="H1025" s="11">
        <v>10.96</v>
      </c>
    </row>
    <row r="1026" spans="1:8" ht="32">
      <c r="A1026" s="2"/>
      <c r="B1026" s="3" t="s">
        <v>2066</v>
      </c>
      <c r="C1026" s="3" t="s">
        <v>2067</v>
      </c>
      <c r="D1026" s="11">
        <v>469957</v>
      </c>
      <c r="E1026" s="3"/>
      <c r="F1026" s="11">
        <v>22.44</v>
      </c>
      <c r="H1026" s="11">
        <v>12.3</v>
      </c>
    </row>
    <row r="1027" spans="1:8" ht="32">
      <c r="A1027" s="2"/>
      <c r="B1027" s="3" t="s">
        <v>2068</v>
      </c>
      <c r="C1027" s="3" t="s">
        <v>2069</v>
      </c>
      <c r="D1027" s="11">
        <v>268557</v>
      </c>
      <c r="E1027" s="3"/>
      <c r="F1027" s="11">
        <v>23.92</v>
      </c>
      <c r="H1027" s="11">
        <v>13.4</v>
      </c>
    </row>
    <row r="1028" spans="1:8" ht="32">
      <c r="A1028" s="2" t="s">
        <v>4437</v>
      </c>
      <c r="B1028" s="3" t="s">
        <v>2070</v>
      </c>
      <c r="C1028" s="3" t="s">
        <v>2071</v>
      </c>
      <c r="D1028" s="3"/>
      <c r="E1028" s="3"/>
    </row>
    <row r="1029" spans="1:8" ht="48">
      <c r="A1029" s="2"/>
      <c r="B1029" s="3" t="s">
        <v>2072</v>
      </c>
      <c r="C1029" s="3" t="s">
        <v>2073</v>
      </c>
      <c r="D1029" s="11">
        <v>6491088</v>
      </c>
      <c r="E1029" s="3">
        <f>545134+775364+748265</f>
        <v>2068763</v>
      </c>
      <c r="F1029" s="11">
        <v>23.23</v>
      </c>
      <c r="H1029" s="11">
        <v>12.45</v>
      </c>
    </row>
    <row r="1030" spans="1:8" ht="32">
      <c r="A1030" s="2"/>
      <c r="B1030" s="3" t="s">
        <v>2074</v>
      </c>
      <c r="C1030" s="3" t="s">
        <v>2075</v>
      </c>
      <c r="D1030" s="11">
        <v>343767</v>
      </c>
      <c r="E1030" s="3"/>
      <c r="F1030" s="11">
        <v>22.92</v>
      </c>
      <c r="H1030" s="11">
        <v>12.37</v>
      </c>
    </row>
    <row r="1031" spans="1:8" ht="48">
      <c r="A1031" s="2"/>
      <c r="B1031" s="3" t="s">
        <v>2076</v>
      </c>
      <c r="C1031" s="3" t="s">
        <v>2077</v>
      </c>
      <c r="D1031" s="11">
        <v>1065641</v>
      </c>
      <c r="E1031" s="3"/>
      <c r="F1031" s="11">
        <v>22.23</v>
      </c>
      <c r="H1031" s="11">
        <v>13.9</v>
      </c>
    </row>
    <row r="1032" spans="1:8" ht="32">
      <c r="A1032" s="2"/>
      <c r="B1032" s="3" t="s">
        <v>2078</v>
      </c>
      <c r="C1032" s="3" t="s">
        <v>2079</v>
      </c>
      <c r="D1032" s="11">
        <v>307909</v>
      </c>
      <c r="E1032" s="3"/>
      <c r="F1032" s="11">
        <v>25.32</v>
      </c>
      <c r="H1032" s="11">
        <v>11.22</v>
      </c>
    </row>
    <row r="1033" spans="1:8" ht="32">
      <c r="A1033" s="2"/>
      <c r="B1033" s="3" t="s">
        <v>2080</v>
      </c>
      <c r="C1033" s="3" t="s">
        <v>2081</v>
      </c>
      <c r="D1033" s="11">
        <v>753787</v>
      </c>
      <c r="E1033" s="3"/>
      <c r="F1033" s="11">
        <v>25.73</v>
      </c>
      <c r="H1033" s="11">
        <v>11.31</v>
      </c>
    </row>
    <row r="1034" spans="1:8" ht="48">
      <c r="A1034" s="2"/>
      <c r="B1034" s="3" t="s">
        <v>2082</v>
      </c>
      <c r="C1034" s="3" t="s">
        <v>2083</v>
      </c>
      <c r="D1034" s="3">
        <v>4600276</v>
      </c>
      <c r="E1034" s="3">
        <f>418339+433122+312807</f>
        <v>1164268</v>
      </c>
      <c r="F1034" s="11">
        <v>20.96</v>
      </c>
      <c r="H1034" s="11">
        <v>12.62</v>
      </c>
    </row>
    <row r="1035" spans="1:8" ht="32">
      <c r="A1035" s="2"/>
      <c r="B1035" s="3" t="s">
        <v>2084</v>
      </c>
      <c r="C1035" s="3" t="s">
        <v>2085</v>
      </c>
      <c r="D1035" s="11">
        <v>905439</v>
      </c>
      <c r="E1035" s="3"/>
      <c r="F1035" s="11">
        <v>25.36</v>
      </c>
      <c r="H1035" s="11">
        <v>11.17</v>
      </c>
    </row>
    <row r="1036" spans="1:8" ht="32">
      <c r="A1036" s="2"/>
      <c r="B1036" s="3" t="s">
        <v>2086</v>
      </c>
      <c r="C1036" s="3" t="s">
        <v>2087</v>
      </c>
      <c r="D1036" s="11">
        <v>155976</v>
      </c>
      <c r="E1036" s="3"/>
      <c r="F1036" s="11">
        <v>24.91</v>
      </c>
      <c r="H1036" s="11">
        <v>12.65</v>
      </c>
    </row>
    <row r="1037" spans="1:8" ht="32">
      <c r="A1037" s="2"/>
      <c r="B1037" s="3" t="s">
        <v>2088</v>
      </c>
      <c r="C1037" s="3" t="s">
        <v>2089</v>
      </c>
      <c r="D1037" s="11">
        <v>451513</v>
      </c>
      <c r="E1037" s="3"/>
      <c r="F1037" s="11">
        <v>23.04</v>
      </c>
      <c r="H1037" s="11">
        <v>10.7</v>
      </c>
    </row>
    <row r="1038" spans="1:8" ht="32">
      <c r="A1038" s="2"/>
      <c r="B1038" s="3" t="s">
        <v>2090</v>
      </c>
      <c r="C1038" s="3" t="s">
        <v>2091</v>
      </c>
      <c r="D1038" s="11">
        <v>840498</v>
      </c>
      <c r="E1038" s="3"/>
      <c r="F1038" s="11">
        <v>26.21</v>
      </c>
      <c r="H1038" s="11">
        <v>12.31</v>
      </c>
    </row>
    <row r="1039" spans="1:8" ht="32">
      <c r="A1039" s="2"/>
      <c r="B1039" s="3" t="s">
        <v>2092</v>
      </c>
      <c r="C1039" s="3" t="s">
        <v>2093</v>
      </c>
      <c r="D1039" s="11">
        <v>326162</v>
      </c>
      <c r="E1039" s="3"/>
      <c r="F1039" s="11">
        <v>22.19</v>
      </c>
      <c r="H1039" s="11">
        <v>13.25</v>
      </c>
    </row>
    <row r="1040" spans="1:8" ht="48">
      <c r="A1040" s="2"/>
      <c r="B1040" s="3" t="s">
        <v>2094</v>
      </c>
      <c r="C1040" s="3" t="s">
        <v>2095</v>
      </c>
      <c r="D1040" s="11">
        <v>673763</v>
      </c>
      <c r="E1040" s="3"/>
      <c r="F1040" s="11">
        <v>23.86</v>
      </c>
      <c r="H1040" s="11">
        <v>10.92</v>
      </c>
    </row>
    <row r="1041" spans="1:8" ht="32">
      <c r="A1041" s="2"/>
      <c r="B1041" s="3" t="s">
        <v>2096</v>
      </c>
      <c r="C1041" s="3" t="s">
        <v>2097</v>
      </c>
      <c r="D1041" s="11">
        <v>710620</v>
      </c>
      <c r="E1041" s="3"/>
      <c r="F1041" s="11">
        <v>24.19</v>
      </c>
      <c r="H1041" s="11">
        <v>12.59</v>
      </c>
    </row>
    <row r="1042" spans="1:8" ht="32">
      <c r="A1042" s="2"/>
      <c r="B1042" s="3" t="s">
        <v>2098</v>
      </c>
      <c r="C1042" s="3" t="s">
        <v>2099</v>
      </c>
      <c r="D1042" s="11">
        <v>169503</v>
      </c>
      <c r="E1042" s="3"/>
      <c r="F1042" s="11">
        <v>23.6</v>
      </c>
      <c r="H1042" s="11">
        <v>12.23</v>
      </c>
    </row>
    <row r="1043" spans="1:8" ht="48">
      <c r="A1043" s="2"/>
      <c r="B1043" s="3" t="s">
        <v>2100</v>
      </c>
      <c r="C1043" s="3" t="s">
        <v>2101</v>
      </c>
      <c r="D1043" s="11">
        <v>194689</v>
      </c>
      <c r="E1043" s="3"/>
      <c r="F1043" s="11">
        <v>16.54</v>
      </c>
      <c r="H1043" s="11">
        <v>6.13</v>
      </c>
    </row>
    <row r="1044" spans="1:8" ht="32">
      <c r="A1044" s="2"/>
      <c r="B1044" s="3" t="s">
        <v>2102</v>
      </c>
      <c r="C1044" s="3" t="s">
        <v>2103</v>
      </c>
      <c r="D1044" s="11">
        <v>715149</v>
      </c>
      <c r="E1044" s="3"/>
      <c r="F1044" s="11">
        <v>26.48</v>
      </c>
      <c r="H1044" s="11">
        <v>11.8</v>
      </c>
    </row>
    <row r="1045" spans="1:8" ht="32">
      <c r="A1045" s="2"/>
      <c r="B1045" s="3" t="s">
        <v>2104</v>
      </c>
      <c r="C1045" s="3" t="s">
        <v>2105</v>
      </c>
      <c r="D1045" s="11">
        <v>274549</v>
      </c>
      <c r="E1045" s="3"/>
      <c r="F1045" s="11">
        <v>23.43</v>
      </c>
      <c r="H1045" s="11">
        <v>13.49</v>
      </c>
    </row>
    <row r="1046" spans="1:8" ht="32">
      <c r="A1046" s="2"/>
      <c r="B1046" s="3" t="s">
        <v>2106</v>
      </c>
      <c r="C1046" s="3" t="s">
        <v>2107</v>
      </c>
      <c r="D1046" s="11">
        <v>271888</v>
      </c>
      <c r="E1046" s="3"/>
      <c r="F1046" s="11">
        <v>22.76</v>
      </c>
      <c r="H1046" s="11">
        <v>11.5</v>
      </c>
    </row>
    <row r="1047" spans="1:8" ht="32">
      <c r="A1047" s="2"/>
      <c r="B1047" s="3" t="s">
        <v>2108</v>
      </c>
      <c r="C1047" s="3" t="s">
        <v>2109</v>
      </c>
      <c r="D1047" s="11">
        <v>286260</v>
      </c>
      <c r="E1047" s="3"/>
      <c r="F1047" s="11">
        <v>22.22</v>
      </c>
      <c r="H1047" s="11">
        <v>12.21</v>
      </c>
    </row>
    <row r="1048" spans="1:8" ht="32">
      <c r="A1048" s="2"/>
      <c r="B1048" s="3" t="s">
        <v>2110</v>
      </c>
      <c r="C1048" s="3" t="s">
        <v>2111</v>
      </c>
      <c r="D1048" s="11">
        <v>1452502</v>
      </c>
      <c r="E1048" s="3"/>
      <c r="F1048" s="11">
        <v>17.989999999999998</v>
      </c>
      <c r="H1048" s="11">
        <v>10.4</v>
      </c>
    </row>
    <row r="1049" spans="1:8" ht="64">
      <c r="A1049" s="2"/>
      <c r="B1049" s="3" t="s">
        <v>2112</v>
      </c>
      <c r="C1049" s="3" t="s">
        <v>2113</v>
      </c>
      <c r="D1049" s="3">
        <v>6255007</v>
      </c>
      <c r="E1049" s="3">
        <f>421690+485161+349074+1307366+810614+555755</f>
        <v>3929660</v>
      </c>
      <c r="F1049" s="11">
        <v>17.440000000000001</v>
      </c>
      <c r="H1049" s="11">
        <v>10.54</v>
      </c>
    </row>
    <row r="1050" spans="1:8" ht="32">
      <c r="A1050" s="2"/>
      <c r="B1050" s="3" t="s">
        <v>2114</v>
      </c>
      <c r="C1050" s="3" t="s">
        <v>2115</v>
      </c>
      <c r="D1050" s="11">
        <v>469513</v>
      </c>
      <c r="E1050" s="3"/>
      <c r="F1050" s="11">
        <v>24.12</v>
      </c>
      <c r="H1050" s="11">
        <v>11.49</v>
      </c>
    </row>
    <row r="1051" spans="1:8" ht="48">
      <c r="A1051" s="2"/>
      <c r="B1051" s="3" t="s">
        <v>2116</v>
      </c>
      <c r="C1051" s="3" t="s">
        <v>2117</v>
      </c>
      <c r="D1051" s="11">
        <v>4469176</v>
      </c>
      <c r="E1051" s="3">
        <f>402669+240730</f>
        <v>643399</v>
      </c>
      <c r="F1051" s="11">
        <v>24.97</v>
      </c>
      <c r="H1051" s="11">
        <v>12.52</v>
      </c>
    </row>
    <row r="1052" spans="1:8" ht="32">
      <c r="A1052" s="2"/>
      <c r="B1052" s="3" t="s">
        <v>2118</v>
      </c>
      <c r="C1052" s="3" t="s">
        <v>2119</v>
      </c>
      <c r="D1052" s="11">
        <v>421849</v>
      </c>
      <c r="E1052" s="3"/>
      <c r="F1052" s="11">
        <v>26.07</v>
      </c>
      <c r="H1052" s="11">
        <v>13.18</v>
      </c>
    </row>
    <row r="1053" spans="1:8" ht="32">
      <c r="A1053" s="2"/>
      <c r="B1053" s="3" t="s">
        <v>2120</v>
      </c>
      <c r="C1053" s="3" t="s">
        <v>2121</v>
      </c>
      <c r="D1053" s="11">
        <v>264995</v>
      </c>
      <c r="E1053" s="3"/>
      <c r="F1053" s="11">
        <v>22.21</v>
      </c>
      <c r="H1053" s="11">
        <v>13.22</v>
      </c>
    </row>
    <row r="1054" spans="1:8" ht="32">
      <c r="A1054" s="2"/>
      <c r="B1054" s="3" t="s">
        <v>2122</v>
      </c>
      <c r="C1054" s="3" t="s">
        <v>2123</v>
      </c>
      <c r="D1054" s="11">
        <v>268617</v>
      </c>
      <c r="E1054" s="3"/>
      <c r="F1054" s="11">
        <v>23.08</v>
      </c>
      <c r="H1054" s="11">
        <v>12.76</v>
      </c>
    </row>
    <row r="1055" spans="1:8" ht="48">
      <c r="A1055" s="2"/>
      <c r="B1055" s="3" t="s">
        <v>2124</v>
      </c>
      <c r="C1055" s="3" t="s">
        <v>2125</v>
      </c>
      <c r="D1055" s="11">
        <v>314985</v>
      </c>
      <c r="E1055" s="3"/>
      <c r="F1055" s="11">
        <v>21.92</v>
      </c>
      <c r="H1055" s="11">
        <v>13.86</v>
      </c>
    </row>
    <row r="1056" spans="1:8" ht="32">
      <c r="A1056" s="2"/>
      <c r="B1056" s="3" t="s">
        <v>2126</v>
      </c>
      <c r="C1056" s="3" t="s">
        <v>2127</v>
      </c>
      <c r="D1056" s="11">
        <v>702394</v>
      </c>
      <c r="E1056" s="3"/>
      <c r="F1056" s="11">
        <v>24.6</v>
      </c>
      <c r="H1056" s="11">
        <v>11.63</v>
      </c>
    </row>
    <row r="1057" spans="1:8" ht="32">
      <c r="A1057" s="2"/>
      <c r="B1057" s="3" t="s">
        <v>2128</v>
      </c>
      <c r="C1057" s="3" t="s">
        <v>2129</v>
      </c>
      <c r="D1057" s="11">
        <v>252591</v>
      </c>
      <c r="E1057" s="3"/>
      <c r="F1057" s="11">
        <v>20.58</v>
      </c>
      <c r="H1057" s="11">
        <v>11.45</v>
      </c>
    </row>
    <row r="1058" spans="1:8" ht="32">
      <c r="A1058" s="2"/>
      <c r="B1058" s="3" t="s">
        <v>2130</v>
      </c>
      <c r="C1058" s="3" t="s">
        <v>2131</v>
      </c>
      <c r="D1058" s="11">
        <v>329053</v>
      </c>
      <c r="E1058" s="3"/>
      <c r="F1058" s="11">
        <v>23.82</v>
      </c>
      <c r="H1058" s="11">
        <v>14.09</v>
      </c>
    </row>
    <row r="1059" spans="1:8" ht="32">
      <c r="A1059" s="2"/>
      <c r="B1059" s="3" t="s">
        <v>2132</v>
      </c>
      <c r="C1059" s="3" t="s">
        <v>2133</v>
      </c>
      <c r="D1059" s="11">
        <v>346435</v>
      </c>
      <c r="E1059" s="3"/>
      <c r="F1059" s="11">
        <v>25.26</v>
      </c>
      <c r="H1059" s="11">
        <v>10.029999999999999</v>
      </c>
    </row>
    <row r="1060" spans="1:8" ht="32">
      <c r="A1060" s="2"/>
      <c r="B1060" s="3" t="s">
        <v>2134</v>
      </c>
      <c r="C1060" s="3" t="s">
        <v>2135</v>
      </c>
      <c r="D1060" s="11">
        <v>209914</v>
      </c>
      <c r="E1060" s="3"/>
      <c r="F1060" s="11">
        <v>24.02</v>
      </c>
      <c r="H1060" s="11">
        <v>10.25</v>
      </c>
    </row>
    <row r="1061" spans="1:8" ht="32">
      <c r="A1061" s="2"/>
      <c r="B1061" s="3" t="s">
        <v>2136</v>
      </c>
      <c r="C1061" s="3" t="s">
        <v>2137</v>
      </c>
      <c r="D1061" s="11">
        <v>252974</v>
      </c>
      <c r="E1061" s="3"/>
      <c r="F1061" s="11">
        <v>21.08</v>
      </c>
      <c r="H1061" s="11">
        <v>13.15</v>
      </c>
    </row>
    <row r="1062" spans="1:8" ht="64">
      <c r="A1062" s="2"/>
      <c r="B1062" s="3" t="s">
        <v>2138</v>
      </c>
      <c r="C1062" s="3" t="s">
        <v>2139</v>
      </c>
      <c r="D1062" s="11">
        <v>5007702</v>
      </c>
      <c r="E1062" s="3">
        <f>1121707</f>
        <v>1121707</v>
      </c>
      <c r="F1062" s="11">
        <v>22.91</v>
      </c>
      <c r="H1062" s="11">
        <v>12.51</v>
      </c>
    </row>
    <row r="1063" spans="1:8" ht="32">
      <c r="A1063" s="2"/>
      <c r="B1063" s="3" t="s">
        <v>2140</v>
      </c>
      <c r="C1063" s="3" t="s">
        <v>2141</v>
      </c>
      <c r="D1063" s="11">
        <v>201127</v>
      </c>
      <c r="E1063" s="3"/>
      <c r="F1063" s="11">
        <v>20.65</v>
      </c>
      <c r="H1063" s="11">
        <v>10.92</v>
      </c>
    </row>
    <row r="1064" spans="1:8" ht="32">
      <c r="A1064" s="2"/>
      <c r="B1064" s="3" t="s">
        <v>2142</v>
      </c>
      <c r="C1064" s="3" t="s">
        <v>2143</v>
      </c>
      <c r="D1064" s="11">
        <v>280219</v>
      </c>
      <c r="E1064" s="3"/>
      <c r="F1064" s="11">
        <v>22.67</v>
      </c>
      <c r="H1064" s="11">
        <v>10.8</v>
      </c>
    </row>
    <row r="1065" spans="1:8" ht="32">
      <c r="A1065" s="2"/>
      <c r="B1065" s="3" t="s">
        <v>2144</v>
      </c>
      <c r="C1065" s="3" t="s">
        <v>2145</v>
      </c>
      <c r="D1065" s="11">
        <v>149954</v>
      </c>
      <c r="E1065" s="3"/>
      <c r="F1065" s="11">
        <v>24.47</v>
      </c>
      <c r="H1065" s="11">
        <v>13.12</v>
      </c>
    </row>
    <row r="1066" spans="1:8" ht="32">
      <c r="A1066" s="2"/>
      <c r="B1066" s="3" t="s">
        <v>2146</v>
      </c>
      <c r="C1066" s="3" t="s">
        <v>2147</v>
      </c>
      <c r="D1066" s="11">
        <v>177831</v>
      </c>
      <c r="E1066" s="3"/>
      <c r="F1066" s="11">
        <v>22.46</v>
      </c>
      <c r="H1066" s="11">
        <v>13</v>
      </c>
    </row>
    <row r="1067" spans="1:8" ht="32">
      <c r="A1067" s="2"/>
      <c r="B1067" s="3" t="s">
        <v>2148</v>
      </c>
      <c r="C1067" s="3" t="s">
        <v>2149</v>
      </c>
      <c r="D1067" s="11">
        <v>302181</v>
      </c>
      <c r="E1067" s="3"/>
      <c r="F1067" s="11">
        <v>25.13</v>
      </c>
      <c r="H1067" s="11">
        <v>10.81</v>
      </c>
    </row>
    <row r="1068" spans="1:8" ht="48">
      <c r="A1068" s="2"/>
      <c r="B1068" s="3" t="s">
        <v>2150</v>
      </c>
      <c r="C1068" s="3" t="s">
        <v>2151</v>
      </c>
      <c r="D1068" s="11">
        <v>204375</v>
      </c>
      <c r="E1068" s="3"/>
      <c r="F1068" s="11">
        <v>23.31</v>
      </c>
      <c r="H1068" s="11">
        <v>11.45</v>
      </c>
    </row>
    <row r="1069" spans="1:8" ht="32">
      <c r="A1069" s="2"/>
      <c r="B1069" s="3" t="s">
        <v>2152</v>
      </c>
      <c r="C1069" s="3" t="s">
        <v>2153</v>
      </c>
      <c r="D1069" s="11">
        <v>231525</v>
      </c>
      <c r="E1069" s="3"/>
      <c r="F1069" s="11">
        <v>23.91</v>
      </c>
      <c r="H1069" s="11">
        <v>12.7</v>
      </c>
    </row>
    <row r="1070" spans="1:8" ht="48">
      <c r="A1070" s="2"/>
      <c r="B1070" s="3" t="s">
        <v>2154</v>
      </c>
      <c r="C1070" s="3" t="s">
        <v>2155</v>
      </c>
      <c r="D1070" s="11">
        <v>338817</v>
      </c>
      <c r="E1070" s="3"/>
      <c r="F1070" s="11">
        <v>24.69</v>
      </c>
      <c r="H1070" s="11">
        <v>13.27</v>
      </c>
    </row>
    <row r="1071" spans="1:8" ht="32">
      <c r="A1071" s="2"/>
      <c r="B1071" s="3" t="s">
        <v>2156</v>
      </c>
      <c r="C1071" s="3" t="s">
        <v>2157</v>
      </c>
      <c r="D1071" s="11">
        <v>284757</v>
      </c>
      <c r="E1071" s="3"/>
      <c r="F1071" s="11">
        <v>19.79</v>
      </c>
      <c r="H1071" s="11">
        <v>14.88</v>
      </c>
    </row>
    <row r="1072" spans="1:8" ht="32">
      <c r="A1072" s="2"/>
      <c r="B1072" s="3" t="s">
        <v>2158</v>
      </c>
      <c r="C1072" s="3" t="s">
        <v>2159</v>
      </c>
      <c r="D1072" s="11">
        <v>293596</v>
      </c>
      <c r="E1072" s="3"/>
      <c r="F1072" s="11">
        <v>21.16</v>
      </c>
      <c r="H1072" s="11">
        <v>12.91</v>
      </c>
    </row>
    <row r="1073" spans="1:8" ht="32">
      <c r="A1073" s="2"/>
      <c r="B1073" s="3" t="s">
        <v>2160</v>
      </c>
      <c r="C1073" s="3" t="s">
        <v>2161</v>
      </c>
      <c r="D1073" s="11">
        <v>167090</v>
      </c>
      <c r="E1073" s="3"/>
      <c r="F1073" s="11">
        <v>21.81</v>
      </c>
      <c r="H1073" s="11">
        <v>12.25</v>
      </c>
    </row>
    <row r="1074" spans="1:8" ht="64">
      <c r="A1074" s="2"/>
      <c r="B1074" s="3" t="s">
        <v>2162</v>
      </c>
      <c r="C1074" s="3" t="s">
        <v>2163</v>
      </c>
      <c r="D1074" s="11">
        <v>3614866</v>
      </c>
      <c r="E1074" s="3">
        <f>1102421+383846</f>
        <v>1486267</v>
      </c>
      <c r="F1074" s="11">
        <v>22.53</v>
      </c>
      <c r="H1074" s="11">
        <v>11.79</v>
      </c>
    </row>
    <row r="1075" spans="1:8" ht="48">
      <c r="A1075" s="2"/>
      <c r="B1075" s="3" t="s">
        <v>2164</v>
      </c>
      <c r="C1075" s="3" t="s">
        <v>2165</v>
      </c>
      <c r="D1075" s="11">
        <v>1202499</v>
      </c>
      <c r="E1075" s="3">
        <v>927950</v>
      </c>
      <c r="F1075" s="11">
        <v>20.73</v>
      </c>
      <c r="H1075" s="11">
        <v>12.25</v>
      </c>
    </row>
    <row r="1076" spans="1:8" ht="32">
      <c r="A1076" s="2"/>
      <c r="B1076" s="3" t="s">
        <v>2166</v>
      </c>
      <c r="C1076" s="3" t="s">
        <v>2167</v>
      </c>
      <c r="D1076" s="11">
        <v>286077</v>
      </c>
      <c r="E1076" s="3"/>
      <c r="F1076" s="11">
        <v>24</v>
      </c>
      <c r="H1076" s="11">
        <v>12.43</v>
      </c>
    </row>
    <row r="1077" spans="1:8" ht="64">
      <c r="A1077" s="2"/>
      <c r="B1077" s="3" t="s">
        <v>2168</v>
      </c>
      <c r="C1077" s="3" t="s">
        <v>2169</v>
      </c>
      <c r="D1077" s="11">
        <v>1618979</v>
      </c>
      <c r="E1077" s="3">
        <f>201363+383453</f>
        <v>584816</v>
      </c>
      <c r="F1077" s="11">
        <v>21.32</v>
      </c>
      <c r="H1077" s="11">
        <v>11.37</v>
      </c>
    </row>
    <row r="1078" spans="1:8" ht="32">
      <c r="A1078" s="2"/>
      <c r="B1078" s="3" t="s">
        <v>2170</v>
      </c>
      <c r="C1078" s="3" t="s">
        <v>2171</v>
      </c>
      <c r="D1078" s="11">
        <v>485649</v>
      </c>
      <c r="E1078" s="3"/>
      <c r="F1078" s="11">
        <v>22.13</v>
      </c>
      <c r="H1078" s="11">
        <v>13.51</v>
      </c>
    </row>
    <row r="1079" spans="1:8" ht="32">
      <c r="A1079" s="2"/>
      <c r="B1079" s="3" t="s">
        <v>2172</v>
      </c>
      <c r="C1079" s="3" t="s">
        <v>2173</v>
      </c>
      <c r="D1079" s="11">
        <v>187326</v>
      </c>
      <c r="E1079" s="3"/>
      <c r="F1079" s="11">
        <v>23.68</v>
      </c>
      <c r="H1079" s="11">
        <v>13.27</v>
      </c>
    </row>
    <row r="1080" spans="1:8" ht="32">
      <c r="A1080" s="2"/>
      <c r="B1080" s="3" t="s">
        <v>2174</v>
      </c>
      <c r="C1080" s="3" t="s">
        <v>2175</v>
      </c>
      <c r="D1080" s="3">
        <v>322161</v>
      </c>
      <c r="E1080" s="3"/>
      <c r="F1080" s="11">
        <v>23.8</v>
      </c>
      <c r="H1080" s="11">
        <v>13.2</v>
      </c>
    </row>
    <row r="1081" spans="1:8" ht="32">
      <c r="A1081" s="2"/>
      <c r="B1081" s="3" t="s">
        <v>2176</v>
      </c>
      <c r="C1081" s="3" t="s">
        <v>2177</v>
      </c>
      <c r="D1081" s="11">
        <v>388464</v>
      </c>
      <c r="E1081" s="3"/>
      <c r="F1081" s="11">
        <v>27.55</v>
      </c>
      <c r="H1081" s="11">
        <v>11.65</v>
      </c>
    </row>
    <row r="1082" spans="1:8" ht="32">
      <c r="A1082" s="2"/>
      <c r="B1082" s="3" t="s">
        <v>2178</v>
      </c>
      <c r="C1082" s="3" t="s">
        <v>2179</v>
      </c>
      <c r="D1082" s="11">
        <v>316365</v>
      </c>
      <c r="E1082" s="3"/>
      <c r="F1082" s="11">
        <v>20.58</v>
      </c>
      <c r="H1082" s="11">
        <v>13.98</v>
      </c>
    </row>
    <row r="1083" spans="1:8" ht="32">
      <c r="A1083" s="2"/>
      <c r="B1083" s="3" t="s">
        <v>2180</v>
      </c>
      <c r="C1083" s="3" t="s">
        <v>2181</v>
      </c>
      <c r="D1083" s="11">
        <v>393984</v>
      </c>
      <c r="E1083" s="3"/>
      <c r="F1083" s="11">
        <v>24.18</v>
      </c>
      <c r="H1083" s="11">
        <v>15.03</v>
      </c>
    </row>
    <row r="1084" spans="1:8" ht="48">
      <c r="A1084" s="2"/>
      <c r="B1084" s="3" t="s">
        <v>2182</v>
      </c>
      <c r="C1084" s="3" t="s">
        <v>2183</v>
      </c>
      <c r="D1084" s="11">
        <v>467807</v>
      </c>
      <c r="E1084" s="3"/>
      <c r="F1084" s="11">
        <v>26</v>
      </c>
      <c r="H1084" s="11">
        <v>12.61</v>
      </c>
    </row>
    <row r="1085" spans="1:8" ht="32">
      <c r="A1085" s="2"/>
      <c r="B1085" s="3" t="s">
        <v>2184</v>
      </c>
      <c r="C1085" s="3" t="s">
        <v>2185</v>
      </c>
      <c r="D1085" s="11">
        <v>280376</v>
      </c>
      <c r="E1085" s="3"/>
      <c r="F1085" s="11">
        <v>17.68</v>
      </c>
      <c r="H1085" s="11">
        <v>10.74</v>
      </c>
    </row>
    <row r="1086" spans="1:8" ht="32">
      <c r="A1086" s="2"/>
      <c r="B1086" s="3" t="s">
        <v>2186</v>
      </c>
      <c r="C1086" s="3" t="s">
        <v>2187</v>
      </c>
      <c r="D1086" s="11">
        <v>227462</v>
      </c>
      <c r="E1086" s="3"/>
      <c r="F1086" s="11">
        <v>19.86</v>
      </c>
      <c r="H1086" s="11">
        <v>15.5</v>
      </c>
    </row>
    <row r="1087" spans="1:8" ht="32">
      <c r="A1087" s="2"/>
      <c r="B1087" s="3" t="s">
        <v>2188</v>
      </c>
      <c r="C1087" s="3" t="s">
        <v>2189</v>
      </c>
      <c r="D1087" s="11">
        <v>519357</v>
      </c>
      <c r="E1087" s="3"/>
      <c r="F1087" s="11">
        <v>22.41</v>
      </c>
      <c r="H1087" s="11">
        <v>14.53</v>
      </c>
    </row>
    <row r="1088" spans="1:8" ht="32">
      <c r="A1088" s="2"/>
      <c r="B1088" s="3" t="s">
        <v>2190</v>
      </c>
      <c r="C1088" s="3" t="s">
        <v>2191</v>
      </c>
      <c r="D1088" s="3">
        <v>403655</v>
      </c>
      <c r="E1088" s="3"/>
      <c r="F1088" s="11">
        <v>22.01</v>
      </c>
      <c r="H1088" s="11">
        <v>12.32</v>
      </c>
    </row>
    <row r="1089" spans="1:8" ht="17">
      <c r="A1089" s="2"/>
      <c r="B1089" s="3" t="s">
        <v>2192</v>
      </c>
      <c r="C1089" s="3" t="s">
        <v>2193</v>
      </c>
      <c r="D1089" s="11">
        <v>613894</v>
      </c>
      <c r="E1089" s="3"/>
      <c r="F1089" s="11">
        <v>23.45</v>
      </c>
      <c r="H1089" s="11">
        <v>10.79</v>
      </c>
    </row>
    <row r="1090" spans="1:8" ht="32">
      <c r="A1090" s="2"/>
      <c r="B1090" s="3" t="s">
        <v>2194</v>
      </c>
      <c r="C1090" s="3" t="s">
        <v>2195</v>
      </c>
      <c r="D1090" s="11">
        <v>283182</v>
      </c>
      <c r="E1090" s="3"/>
      <c r="F1090" s="11">
        <v>22.33</v>
      </c>
      <c r="H1090" s="11">
        <v>11.49</v>
      </c>
    </row>
    <row r="1091" spans="1:8" ht="48">
      <c r="A1091" s="2"/>
      <c r="B1091" s="3" t="s">
        <v>2196</v>
      </c>
      <c r="C1091" s="3" t="s">
        <v>2197</v>
      </c>
      <c r="D1091" s="11">
        <v>260194</v>
      </c>
      <c r="E1091" s="3"/>
      <c r="F1091" s="11">
        <v>22.07</v>
      </c>
      <c r="H1091" s="11">
        <v>14.7</v>
      </c>
    </row>
    <row r="1092" spans="1:8" ht="32">
      <c r="A1092" s="2"/>
      <c r="B1092" s="3" t="s">
        <v>2198</v>
      </c>
      <c r="C1092" s="3" t="s">
        <v>2199</v>
      </c>
      <c r="D1092" s="11">
        <v>216938</v>
      </c>
      <c r="E1092" s="3"/>
      <c r="F1092" s="11">
        <v>23.92</v>
      </c>
      <c r="H1092" s="11">
        <v>15.12</v>
      </c>
    </row>
    <row r="1093" spans="1:8" ht="48">
      <c r="A1093" s="2"/>
      <c r="B1093" s="3" t="s">
        <v>2200</v>
      </c>
      <c r="C1093" s="3" t="s">
        <v>2201</v>
      </c>
      <c r="D1093" s="11">
        <v>1804805</v>
      </c>
      <c r="E1093" s="3">
        <f>553293+304423</f>
        <v>857716</v>
      </c>
      <c r="F1093" s="11">
        <v>20.100000000000001</v>
      </c>
      <c r="H1093" s="11">
        <v>13.56</v>
      </c>
    </row>
    <row r="1094" spans="1:8" ht="17">
      <c r="A1094" s="2"/>
      <c r="B1094" s="3" t="s">
        <v>2202</v>
      </c>
      <c r="C1094" s="3" t="s">
        <v>2203</v>
      </c>
      <c r="D1094" s="11">
        <v>540572</v>
      </c>
      <c r="E1094" s="3"/>
      <c r="F1094" s="11">
        <v>22.22</v>
      </c>
      <c r="H1094" s="11">
        <v>12.46</v>
      </c>
    </row>
    <row r="1095" spans="1:8" ht="32">
      <c r="A1095" s="2"/>
      <c r="B1095" s="3" t="s">
        <v>2204</v>
      </c>
      <c r="C1095" s="3" t="s">
        <v>2205</v>
      </c>
      <c r="D1095" s="11">
        <v>95826</v>
      </c>
      <c r="E1095" s="3"/>
      <c r="F1095" s="11">
        <v>19.989999999999998</v>
      </c>
      <c r="H1095" s="11">
        <v>13.26</v>
      </c>
    </row>
    <row r="1096" spans="1:8" ht="48">
      <c r="A1096" s="2"/>
      <c r="B1096" s="3" t="s">
        <v>2206</v>
      </c>
      <c r="C1096" s="3" t="s">
        <v>2207</v>
      </c>
      <c r="D1096" s="11">
        <v>8970014</v>
      </c>
      <c r="E1096" s="3">
        <f>1123276+888474+576310</f>
        <v>2588060</v>
      </c>
      <c r="F1096" s="11">
        <v>23.09</v>
      </c>
      <c r="H1096" s="11">
        <v>11.08</v>
      </c>
    </row>
    <row r="1097" spans="1:8" ht="32">
      <c r="A1097" s="2"/>
      <c r="B1097" s="3" t="s">
        <v>2208</v>
      </c>
      <c r="C1097" s="3" t="s">
        <v>2209</v>
      </c>
      <c r="D1097" s="11">
        <v>620254</v>
      </c>
      <c r="E1097" s="3"/>
      <c r="F1097" s="11">
        <v>20.91</v>
      </c>
      <c r="H1097" s="11">
        <v>14.51</v>
      </c>
    </row>
    <row r="1098" spans="1:8" ht="32">
      <c r="A1098" s="2"/>
      <c r="B1098" s="3" t="s">
        <v>2210</v>
      </c>
      <c r="C1098" s="3" t="s">
        <v>2211</v>
      </c>
      <c r="D1098" s="11">
        <v>512109</v>
      </c>
      <c r="E1098" s="3"/>
      <c r="F1098" s="11">
        <v>26.72</v>
      </c>
      <c r="H1098" s="11">
        <v>11.58</v>
      </c>
    </row>
    <row r="1099" spans="1:8" ht="32">
      <c r="A1099" s="2"/>
      <c r="B1099" s="3" t="s">
        <v>2212</v>
      </c>
      <c r="C1099" s="3" t="s">
        <v>2213</v>
      </c>
      <c r="D1099" s="11">
        <v>577684</v>
      </c>
      <c r="E1099" s="3"/>
      <c r="F1099" s="11">
        <v>23.17</v>
      </c>
      <c r="H1099" s="11">
        <v>13.31</v>
      </c>
    </row>
    <row r="1100" spans="1:8" ht="32">
      <c r="A1100" s="2"/>
      <c r="B1100" s="3" t="s">
        <v>2214</v>
      </c>
      <c r="C1100" s="3" t="s">
        <v>2215</v>
      </c>
      <c r="D1100" s="11">
        <v>1184097</v>
      </c>
      <c r="E1100" s="3"/>
      <c r="F1100" s="11">
        <v>23.83</v>
      </c>
      <c r="H1100" s="11">
        <v>12.35</v>
      </c>
    </row>
    <row r="1101" spans="1:8" ht="32">
      <c r="A1101" s="2"/>
      <c r="B1101" s="3" t="s">
        <v>2216</v>
      </c>
      <c r="C1101" s="3" t="s">
        <v>2217</v>
      </c>
      <c r="D1101" s="11">
        <v>253828</v>
      </c>
      <c r="E1101" s="3"/>
      <c r="F1101" s="11">
        <v>24</v>
      </c>
      <c r="H1101" s="11">
        <v>11.19</v>
      </c>
    </row>
    <row r="1102" spans="1:8" ht="48">
      <c r="A1102" s="2"/>
      <c r="B1102" s="3" t="s">
        <v>2218</v>
      </c>
      <c r="C1102" s="3" t="s">
        <v>2219</v>
      </c>
      <c r="D1102" s="11">
        <v>386200</v>
      </c>
      <c r="E1102" s="3"/>
      <c r="F1102" s="11">
        <v>22.57</v>
      </c>
      <c r="H1102" s="11">
        <v>12.83</v>
      </c>
    </row>
    <row r="1103" spans="1:8" ht="32">
      <c r="A1103" s="2"/>
      <c r="B1103" s="3" t="s">
        <v>2220</v>
      </c>
      <c r="C1103" s="3" t="s">
        <v>2221</v>
      </c>
      <c r="D1103" s="11">
        <v>116418</v>
      </c>
      <c r="E1103" s="3"/>
      <c r="F1103" s="11">
        <v>21.09</v>
      </c>
      <c r="H1103" s="11">
        <v>12.08</v>
      </c>
    </row>
    <row r="1104" spans="1:8" ht="32">
      <c r="A1104" s="2"/>
      <c r="B1104" s="3" t="s">
        <v>2222</v>
      </c>
      <c r="C1104" s="3" t="s">
        <v>2223</v>
      </c>
      <c r="D1104" s="11">
        <v>121800</v>
      </c>
      <c r="E1104" s="3"/>
      <c r="F1104" s="11">
        <v>20.75</v>
      </c>
      <c r="H1104" s="11">
        <v>13.52</v>
      </c>
    </row>
    <row r="1105" spans="1:8" ht="32">
      <c r="A1105" s="2"/>
      <c r="B1105" s="3" t="s">
        <v>2224</v>
      </c>
      <c r="C1105" s="3" t="s">
        <v>2225</v>
      </c>
      <c r="D1105" s="11">
        <v>744694</v>
      </c>
      <c r="E1105" s="3"/>
      <c r="F1105" s="11">
        <v>22.42</v>
      </c>
      <c r="H1105" s="11">
        <v>12.59</v>
      </c>
    </row>
    <row r="1106" spans="1:8" ht="48">
      <c r="A1106" s="2"/>
      <c r="B1106" s="3" t="s">
        <v>2226</v>
      </c>
      <c r="C1106" s="3" t="s">
        <v>2227</v>
      </c>
      <c r="D1106" s="11">
        <v>1154223</v>
      </c>
      <c r="E1106" s="3">
        <f>287489+326162</f>
        <v>613651</v>
      </c>
      <c r="F1106" s="11">
        <v>21.9</v>
      </c>
      <c r="H1106" s="11">
        <v>12.15</v>
      </c>
    </row>
    <row r="1107" spans="1:8" ht="32">
      <c r="A1107" s="2"/>
      <c r="B1107" s="3" t="s">
        <v>2228</v>
      </c>
      <c r="C1107" s="3" t="s">
        <v>2229</v>
      </c>
      <c r="D1107" s="11">
        <v>205205</v>
      </c>
      <c r="E1107" s="3"/>
      <c r="F1107" s="11">
        <v>20.77</v>
      </c>
      <c r="H1107" s="11">
        <v>13.18</v>
      </c>
    </row>
    <row r="1108" spans="1:8" ht="48">
      <c r="A1108" s="2" t="s">
        <v>4438</v>
      </c>
      <c r="B1108" s="3" t="s">
        <v>2230</v>
      </c>
      <c r="C1108" s="3" t="s">
        <v>2231</v>
      </c>
      <c r="D1108" s="11">
        <v>319166</v>
      </c>
      <c r="E1108" s="3"/>
      <c r="F1108" s="11">
        <v>21.8</v>
      </c>
      <c r="H1108" s="11">
        <v>11.11</v>
      </c>
    </row>
    <row r="1109" spans="1:8" ht="32">
      <c r="A1109" s="2" t="s">
        <v>2232</v>
      </c>
      <c r="B1109" s="3" t="s">
        <v>2233</v>
      </c>
      <c r="C1109" s="3" t="s">
        <v>2234</v>
      </c>
      <c r="D1109" s="3"/>
      <c r="E1109" s="3"/>
    </row>
    <row r="1110" spans="1:8" ht="48">
      <c r="A1110" s="2"/>
      <c r="B1110" s="3" t="s">
        <v>2235</v>
      </c>
      <c r="C1110" s="3" t="s">
        <v>2236</v>
      </c>
      <c r="D1110" s="3"/>
      <c r="E1110" s="3"/>
    </row>
    <row r="1111" spans="1:8" ht="80">
      <c r="A1111" s="2"/>
      <c r="B1111" s="3" t="s">
        <v>2237</v>
      </c>
      <c r="C1111" s="3" t="s">
        <v>2238</v>
      </c>
      <c r="D1111" s="3"/>
      <c r="E1111" s="3"/>
    </row>
    <row r="1112" spans="1:8" ht="32">
      <c r="A1112" s="2"/>
      <c r="B1112" s="3" t="s">
        <v>2239</v>
      </c>
      <c r="C1112" s="3" t="s">
        <v>2240</v>
      </c>
      <c r="D1112" s="3"/>
      <c r="E1112" s="3"/>
    </row>
    <row r="1113" spans="1:8" ht="32">
      <c r="A1113" s="2"/>
      <c r="B1113" s="3" t="s">
        <v>2241</v>
      </c>
      <c r="C1113" s="3" t="s">
        <v>2242</v>
      </c>
      <c r="D1113" s="3"/>
      <c r="E1113" s="3"/>
    </row>
    <row r="1114" spans="1:8" ht="32">
      <c r="A1114" s="2"/>
      <c r="B1114" s="3" t="s">
        <v>2243</v>
      </c>
      <c r="C1114" s="3" t="s">
        <v>2244</v>
      </c>
      <c r="D1114" s="3"/>
      <c r="E1114" s="3"/>
    </row>
    <row r="1115" spans="1:8" ht="32">
      <c r="A1115" s="2"/>
      <c r="B1115" s="3" t="s">
        <v>2245</v>
      </c>
      <c r="C1115" s="3" t="s">
        <v>2246</v>
      </c>
      <c r="D1115" s="3"/>
      <c r="E1115" s="3"/>
    </row>
    <row r="1116" spans="1:8" ht="32">
      <c r="A1116" s="2"/>
      <c r="B1116" s="3" t="s">
        <v>2247</v>
      </c>
      <c r="C1116" s="3" t="s">
        <v>2248</v>
      </c>
      <c r="D1116" s="3"/>
      <c r="E1116" s="3"/>
    </row>
    <row r="1117" spans="1:8" ht="32">
      <c r="A1117" s="2"/>
      <c r="B1117" s="3" t="s">
        <v>2249</v>
      </c>
      <c r="C1117" s="3" t="s">
        <v>2250</v>
      </c>
      <c r="D1117" s="3"/>
      <c r="E1117" s="3"/>
    </row>
    <row r="1118" spans="1:8" ht="32">
      <c r="A1118" s="2"/>
      <c r="B1118" s="3" t="s">
        <v>2251</v>
      </c>
      <c r="C1118" s="3" t="s">
        <v>2252</v>
      </c>
      <c r="D1118" s="3"/>
      <c r="E1118" s="3"/>
    </row>
    <row r="1119" spans="1:8" ht="48">
      <c r="A1119" s="2"/>
      <c r="B1119" s="3" t="s">
        <v>2253</v>
      </c>
      <c r="C1119" s="3" t="s">
        <v>2254</v>
      </c>
      <c r="D1119" s="3"/>
      <c r="E1119" s="3"/>
    </row>
    <row r="1120" spans="1:8" ht="32">
      <c r="A1120" s="2"/>
      <c r="B1120" s="3" t="s">
        <v>2255</v>
      </c>
      <c r="C1120" s="3" t="s">
        <v>2256</v>
      </c>
      <c r="D1120" s="3"/>
      <c r="E1120" s="3"/>
    </row>
    <row r="1121" spans="1:5" ht="32">
      <c r="A1121" s="2"/>
      <c r="B1121" s="3" t="s">
        <v>2257</v>
      </c>
      <c r="C1121" s="3" t="s">
        <v>2258</v>
      </c>
      <c r="D1121" s="3"/>
      <c r="E1121" s="3"/>
    </row>
    <row r="1122" spans="1:5" ht="32">
      <c r="A1122" s="2"/>
      <c r="B1122" s="3" t="s">
        <v>2259</v>
      </c>
      <c r="C1122" s="3" t="s">
        <v>2260</v>
      </c>
      <c r="D1122" s="3"/>
      <c r="E1122" s="3"/>
    </row>
    <row r="1123" spans="1:5" ht="32">
      <c r="A1123" s="2"/>
      <c r="B1123" s="3" t="s">
        <v>2261</v>
      </c>
      <c r="C1123" s="3" t="s">
        <v>2262</v>
      </c>
      <c r="D1123" s="3"/>
      <c r="E1123" s="3"/>
    </row>
    <row r="1124" spans="1:5" ht="32">
      <c r="A1124" s="2"/>
      <c r="B1124" s="3" t="s">
        <v>2263</v>
      </c>
      <c r="C1124" s="3" t="s">
        <v>2264</v>
      </c>
      <c r="D1124" s="3"/>
      <c r="E1124" s="3"/>
    </row>
    <row r="1125" spans="1:5" ht="32">
      <c r="A1125" s="2"/>
      <c r="B1125" s="3" t="s">
        <v>2265</v>
      </c>
      <c r="C1125" s="3" t="s">
        <v>2266</v>
      </c>
      <c r="D1125" s="3"/>
      <c r="E1125" s="3"/>
    </row>
    <row r="1126" spans="1:5" ht="32">
      <c r="A1126" s="2"/>
      <c r="B1126" s="3" t="s">
        <v>2267</v>
      </c>
      <c r="C1126" s="3" t="s">
        <v>2268</v>
      </c>
      <c r="D1126" s="3"/>
      <c r="E1126" s="3"/>
    </row>
    <row r="1127" spans="1:5" ht="32">
      <c r="A1127" s="2"/>
      <c r="B1127" s="3" t="s">
        <v>2269</v>
      </c>
      <c r="C1127" s="3" t="s">
        <v>2270</v>
      </c>
      <c r="D1127" s="3"/>
      <c r="E1127" s="3"/>
    </row>
    <row r="1128" spans="1:5" ht="32">
      <c r="A1128" s="2"/>
      <c r="B1128" s="3" t="s">
        <v>2271</v>
      </c>
      <c r="C1128" s="3" t="s">
        <v>2272</v>
      </c>
      <c r="D1128" s="3"/>
      <c r="E1128" s="3"/>
    </row>
    <row r="1129" spans="1:5" ht="32">
      <c r="A1129" s="2"/>
      <c r="B1129" s="3" t="s">
        <v>2273</v>
      </c>
      <c r="C1129" s="3" t="s">
        <v>2274</v>
      </c>
      <c r="D1129" s="3"/>
      <c r="E1129" s="3"/>
    </row>
    <row r="1130" spans="1:5" ht="48">
      <c r="A1130" s="2"/>
      <c r="B1130" s="3" t="s">
        <v>2275</v>
      </c>
      <c r="C1130" s="3" t="s">
        <v>2276</v>
      </c>
      <c r="D1130" s="3"/>
      <c r="E1130" s="3"/>
    </row>
    <row r="1131" spans="1:5" ht="112">
      <c r="A1131" s="2"/>
      <c r="B1131" s="3" t="s">
        <v>2277</v>
      </c>
      <c r="C1131" s="3" t="s">
        <v>2278</v>
      </c>
      <c r="D1131" s="3"/>
      <c r="E1131" s="3"/>
    </row>
    <row r="1132" spans="1:5" ht="32">
      <c r="A1132" s="2"/>
      <c r="B1132" s="3" t="s">
        <v>2279</v>
      </c>
      <c r="C1132" s="3" t="s">
        <v>2280</v>
      </c>
      <c r="D1132" s="3"/>
      <c r="E1132" s="3"/>
    </row>
    <row r="1133" spans="1:5" ht="80">
      <c r="A1133" s="2"/>
      <c r="B1133" s="3" t="s">
        <v>2281</v>
      </c>
      <c r="C1133" s="3" t="s">
        <v>2282</v>
      </c>
      <c r="D1133" s="3"/>
      <c r="E1133" s="3"/>
    </row>
    <row r="1134" spans="1:5" ht="32">
      <c r="A1134" s="2"/>
      <c r="B1134" s="3" t="s">
        <v>2283</v>
      </c>
      <c r="C1134" s="3" t="s">
        <v>2284</v>
      </c>
      <c r="D1134" s="3"/>
      <c r="E1134" s="3"/>
    </row>
    <row r="1135" spans="1:5" ht="32">
      <c r="A1135" s="2"/>
      <c r="B1135" s="3" t="s">
        <v>2285</v>
      </c>
      <c r="C1135" s="3" t="s">
        <v>2286</v>
      </c>
      <c r="D1135" s="3"/>
      <c r="E1135" s="3"/>
    </row>
    <row r="1136" spans="1:5" ht="32">
      <c r="A1136" s="2"/>
      <c r="B1136" s="3" t="s">
        <v>2287</v>
      </c>
      <c r="C1136" s="3" t="s">
        <v>2288</v>
      </c>
      <c r="D1136" s="3"/>
      <c r="E1136" s="3"/>
    </row>
    <row r="1137" spans="1:5" ht="80">
      <c r="A1137" s="2"/>
      <c r="B1137" s="3" t="s">
        <v>2289</v>
      </c>
      <c r="C1137" s="3" t="s">
        <v>2290</v>
      </c>
      <c r="D1137" s="3"/>
      <c r="E1137" s="3"/>
    </row>
    <row r="1138" spans="1:5" ht="48">
      <c r="A1138" s="2"/>
      <c r="B1138" s="3" t="s">
        <v>2291</v>
      </c>
      <c r="C1138" s="3" t="s">
        <v>2292</v>
      </c>
      <c r="D1138" s="3"/>
      <c r="E1138" s="3"/>
    </row>
    <row r="1139" spans="1:5" ht="32">
      <c r="A1139" s="2"/>
      <c r="B1139" s="3" t="s">
        <v>2293</v>
      </c>
      <c r="C1139" s="3" t="s">
        <v>2294</v>
      </c>
      <c r="D1139" s="3"/>
      <c r="E1139" s="3"/>
    </row>
    <row r="1140" spans="1:5" ht="32">
      <c r="A1140" s="2"/>
      <c r="B1140" s="3" t="s">
        <v>2295</v>
      </c>
      <c r="C1140" s="3" t="s">
        <v>2296</v>
      </c>
      <c r="D1140" s="3"/>
      <c r="E1140" s="3"/>
    </row>
    <row r="1141" spans="1:5" ht="32">
      <c r="A1141" s="2"/>
      <c r="B1141" s="3" t="s">
        <v>2297</v>
      </c>
      <c r="C1141" s="3" t="s">
        <v>2298</v>
      </c>
      <c r="D1141" s="3"/>
      <c r="E1141" s="3"/>
    </row>
    <row r="1142" spans="1:5" ht="32">
      <c r="A1142" s="2"/>
      <c r="B1142" s="3" t="s">
        <v>2299</v>
      </c>
      <c r="C1142" s="3" t="s">
        <v>2300</v>
      </c>
      <c r="D1142" s="3"/>
      <c r="E1142" s="3"/>
    </row>
    <row r="1143" spans="1:5" ht="32">
      <c r="A1143" s="2"/>
      <c r="B1143" s="3" t="s">
        <v>2301</v>
      </c>
      <c r="C1143" s="3" t="s">
        <v>2302</v>
      </c>
      <c r="D1143" s="3"/>
      <c r="E1143" s="3"/>
    </row>
    <row r="1144" spans="1:5" ht="48">
      <c r="A1144" s="2"/>
      <c r="B1144" s="3" t="s">
        <v>2303</v>
      </c>
      <c r="C1144" s="3" t="s">
        <v>2304</v>
      </c>
      <c r="D1144" s="3"/>
      <c r="E1144" s="3"/>
    </row>
    <row r="1145" spans="1:5" ht="96">
      <c r="A1145" s="2"/>
      <c r="B1145" s="3" t="s">
        <v>2305</v>
      </c>
      <c r="C1145" s="3" t="s">
        <v>2306</v>
      </c>
      <c r="D1145" s="3"/>
      <c r="E1145" s="3"/>
    </row>
    <row r="1146" spans="1:5" ht="32">
      <c r="A1146" s="2"/>
      <c r="B1146" s="3" t="s">
        <v>2307</v>
      </c>
      <c r="C1146" s="3" t="s">
        <v>2308</v>
      </c>
      <c r="D1146" s="3"/>
      <c r="E1146" s="3"/>
    </row>
    <row r="1147" spans="1:5" ht="32">
      <c r="A1147" s="2"/>
      <c r="B1147" s="3" t="s">
        <v>2309</v>
      </c>
      <c r="C1147" s="3" t="s">
        <v>2310</v>
      </c>
      <c r="D1147" s="3"/>
      <c r="E1147" s="3"/>
    </row>
    <row r="1148" spans="1:5" ht="32">
      <c r="A1148" s="2"/>
      <c r="B1148" s="3" t="s">
        <v>2311</v>
      </c>
      <c r="C1148" s="3" t="s">
        <v>2312</v>
      </c>
      <c r="D1148" s="3"/>
      <c r="E1148" s="3"/>
    </row>
    <row r="1149" spans="1:5" ht="48">
      <c r="A1149" s="2"/>
      <c r="B1149" s="3" t="s">
        <v>2313</v>
      </c>
      <c r="C1149" s="3" t="s">
        <v>2314</v>
      </c>
      <c r="D1149" s="3"/>
      <c r="E1149" s="3"/>
    </row>
    <row r="1150" spans="1:5" ht="32">
      <c r="A1150" s="2"/>
      <c r="B1150" s="3" t="s">
        <v>2315</v>
      </c>
      <c r="C1150" s="3" t="s">
        <v>2316</v>
      </c>
      <c r="D1150" s="3"/>
      <c r="E1150" s="3"/>
    </row>
    <row r="1151" spans="1:5" ht="32">
      <c r="A1151" s="2"/>
      <c r="B1151" s="3" t="s">
        <v>2317</v>
      </c>
      <c r="C1151" s="3" t="s">
        <v>2318</v>
      </c>
      <c r="D1151" s="3"/>
      <c r="E1151" s="3"/>
    </row>
    <row r="1152" spans="1:5" ht="32">
      <c r="A1152" s="2"/>
      <c r="B1152" s="3" t="s">
        <v>2319</v>
      </c>
      <c r="C1152" s="3" t="s">
        <v>2320</v>
      </c>
      <c r="D1152" s="3"/>
      <c r="E1152" s="3"/>
    </row>
    <row r="1153" spans="1:5" ht="32">
      <c r="A1153" s="2"/>
      <c r="B1153" s="3" t="s">
        <v>2321</v>
      </c>
      <c r="C1153" s="3" t="s">
        <v>2322</v>
      </c>
      <c r="D1153" s="3"/>
      <c r="E1153" s="3"/>
    </row>
    <row r="1154" spans="1:5" ht="48">
      <c r="A1154" s="2"/>
      <c r="B1154" s="3" t="s">
        <v>2323</v>
      </c>
      <c r="C1154" s="3" t="s">
        <v>2324</v>
      </c>
      <c r="D1154" s="3"/>
      <c r="E1154" s="3"/>
    </row>
    <row r="1155" spans="1:5" ht="32">
      <c r="A1155" s="2"/>
      <c r="B1155" s="3" t="s">
        <v>2325</v>
      </c>
      <c r="C1155" s="3" t="s">
        <v>2326</v>
      </c>
      <c r="D1155" s="3"/>
      <c r="E1155" s="3"/>
    </row>
    <row r="1156" spans="1:5" ht="64">
      <c r="A1156" s="2"/>
      <c r="B1156" s="3" t="s">
        <v>2327</v>
      </c>
      <c r="C1156" s="3" t="s">
        <v>2328</v>
      </c>
      <c r="D1156" s="3"/>
      <c r="E1156" s="3"/>
    </row>
    <row r="1157" spans="1:5" ht="32">
      <c r="A1157" s="2"/>
      <c r="B1157" s="3" t="s">
        <v>2329</v>
      </c>
      <c r="C1157" s="3" t="s">
        <v>2330</v>
      </c>
      <c r="D1157" s="3"/>
      <c r="E1157" s="3"/>
    </row>
    <row r="1158" spans="1:5" ht="32">
      <c r="A1158" s="2"/>
      <c r="B1158" s="3" t="s">
        <v>2331</v>
      </c>
      <c r="C1158" s="3" t="s">
        <v>2332</v>
      </c>
      <c r="D1158" s="3"/>
      <c r="E1158" s="3"/>
    </row>
    <row r="1159" spans="1:5" ht="32">
      <c r="A1159" s="2"/>
      <c r="B1159" s="3" t="s">
        <v>2333</v>
      </c>
      <c r="C1159" s="3" t="s">
        <v>2334</v>
      </c>
      <c r="D1159" s="3"/>
      <c r="E1159" s="3"/>
    </row>
    <row r="1160" spans="1:5" ht="32">
      <c r="A1160" s="2"/>
      <c r="B1160" s="3" t="s">
        <v>2335</v>
      </c>
      <c r="C1160" s="3" t="s">
        <v>2336</v>
      </c>
      <c r="D1160" s="3"/>
      <c r="E1160" s="3"/>
    </row>
    <row r="1161" spans="1:5" ht="48">
      <c r="A1161" s="2"/>
      <c r="B1161" s="3" t="s">
        <v>2337</v>
      </c>
      <c r="C1161" s="3" t="s">
        <v>2338</v>
      </c>
      <c r="D1161" s="3"/>
      <c r="E1161" s="3"/>
    </row>
    <row r="1162" spans="1:5" ht="48">
      <c r="A1162" s="2"/>
      <c r="B1162" s="3" t="s">
        <v>2339</v>
      </c>
      <c r="C1162" s="3" t="s">
        <v>2340</v>
      </c>
      <c r="D1162" s="3"/>
      <c r="E1162" s="3"/>
    </row>
    <row r="1163" spans="1:5" ht="32">
      <c r="A1163" s="2"/>
      <c r="B1163" s="3" t="s">
        <v>2341</v>
      </c>
      <c r="C1163" s="3" t="s">
        <v>2342</v>
      </c>
      <c r="D1163" s="3"/>
      <c r="E1163" s="3"/>
    </row>
    <row r="1164" spans="1:5" ht="48">
      <c r="A1164" s="2"/>
      <c r="B1164" s="3" t="s">
        <v>2343</v>
      </c>
      <c r="C1164" s="3" t="s">
        <v>2344</v>
      </c>
      <c r="D1164" s="3"/>
      <c r="E1164" s="3"/>
    </row>
    <row r="1165" spans="1:5" ht="48">
      <c r="A1165" s="2"/>
      <c r="B1165" s="3" t="s">
        <v>2345</v>
      </c>
      <c r="C1165" s="3" t="s">
        <v>2346</v>
      </c>
      <c r="D1165" s="3"/>
      <c r="E1165" s="3"/>
    </row>
    <row r="1166" spans="1:5" ht="32">
      <c r="A1166" s="2"/>
      <c r="B1166" s="3" t="s">
        <v>2347</v>
      </c>
      <c r="C1166" s="3" t="s">
        <v>2348</v>
      </c>
      <c r="D1166" s="3"/>
      <c r="E1166" s="3"/>
    </row>
    <row r="1167" spans="1:5" ht="32">
      <c r="A1167" s="2"/>
      <c r="B1167" s="3" t="s">
        <v>2349</v>
      </c>
      <c r="C1167" s="3" t="s">
        <v>2350</v>
      </c>
      <c r="D1167" s="3"/>
      <c r="E1167" s="3"/>
    </row>
    <row r="1168" spans="1:5" ht="32">
      <c r="A1168" s="2"/>
      <c r="B1168" s="3" t="s">
        <v>2351</v>
      </c>
      <c r="C1168" s="3" t="s">
        <v>2352</v>
      </c>
      <c r="D1168" s="3"/>
      <c r="E1168" s="3"/>
    </row>
    <row r="1169" spans="1:5" ht="16">
      <c r="A1169" s="2"/>
      <c r="B1169" s="3" t="s">
        <v>2353</v>
      </c>
      <c r="C1169" s="3" t="s">
        <v>2354</v>
      </c>
      <c r="D1169" s="3"/>
      <c r="E1169" s="3"/>
    </row>
    <row r="1170" spans="1:5" ht="48">
      <c r="A1170" s="2"/>
      <c r="B1170" s="3" t="s">
        <v>2355</v>
      </c>
      <c r="C1170" s="3" t="s">
        <v>2356</v>
      </c>
      <c r="D1170" s="3"/>
      <c r="E1170" s="3"/>
    </row>
    <row r="1171" spans="1:5" ht="32">
      <c r="A1171" s="2"/>
      <c r="B1171" s="3" t="s">
        <v>2357</v>
      </c>
      <c r="C1171" s="3" t="s">
        <v>2358</v>
      </c>
      <c r="D1171" s="3"/>
      <c r="E1171" s="3"/>
    </row>
    <row r="1172" spans="1:5" ht="48">
      <c r="A1172" s="2"/>
      <c r="B1172" s="3" t="s">
        <v>2359</v>
      </c>
      <c r="C1172" s="3" t="s">
        <v>2360</v>
      </c>
      <c r="D1172" s="3"/>
      <c r="E1172" s="3"/>
    </row>
    <row r="1173" spans="1:5" ht="32">
      <c r="A1173" s="2"/>
      <c r="B1173" s="3" t="s">
        <v>2361</v>
      </c>
      <c r="C1173" s="3" t="s">
        <v>2362</v>
      </c>
      <c r="D1173" s="3"/>
      <c r="E1173" s="3"/>
    </row>
    <row r="1174" spans="1:5" ht="32">
      <c r="A1174" s="2"/>
      <c r="B1174" s="3" t="s">
        <v>2363</v>
      </c>
      <c r="C1174" s="3" t="s">
        <v>2364</v>
      </c>
      <c r="D1174" s="3"/>
      <c r="E1174" s="3"/>
    </row>
    <row r="1175" spans="1:5" ht="32">
      <c r="A1175" s="2"/>
      <c r="B1175" s="3" t="s">
        <v>2365</v>
      </c>
      <c r="C1175" s="3" t="s">
        <v>2366</v>
      </c>
      <c r="D1175" s="3"/>
      <c r="E1175" s="3"/>
    </row>
    <row r="1176" spans="1:5" ht="32">
      <c r="A1176" s="2"/>
      <c r="B1176" s="3" t="s">
        <v>2367</v>
      </c>
      <c r="C1176" s="3" t="s">
        <v>2368</v>
      </c>
      <c r="D1176" s="3"/>
      <c r="E1176" s="3"/>
    </row>
    <row r="1177" spans="1:5" ht="32">
      <c r="A1177" s="2"/>
      <c r="B1177" s="3" t="s">
        <v>2369</v>
      </c>
      <c r="C1177" s="3" t="s">
        <v>2370</v>
      </c>
      <c r="D1177" s="3"/>
      <c r="E1177" s="3"/>
    </row>
    <row r="1178" spans="1:5" ht="32">
      <c r="A1178" s="2"/>
      <c r="B1178" s="3" t="s">
        <v>2371</v>
      </c>
      <c r="C1178" s="3" t="s">
        <v>2372</v>
      </c>
      <c r="D1178" s="3"/>
      <c r="E1178" s="3"/>
    </row>
    <row r="1179" spans="1:5" ht="48">
      <c r="A1179" s="2"/>
      <c r="B1179" s="3" t="s">
        <v>2373</v>
      </c>
      <c r="C1179" s="3" t="s">
        <v>2374</v>
      </c>
      <c r="D1179" s="3"/>
      <c r="E1179" s="3"/>
    </row>
    <row r="1180" spans="1:5" ht="32">
      <c r="A1180" s="2"/>
      <c r="B1180" s="3" t="s">
        <v>2375</v>
      </c>
      <c r="C1180" s="3" t="s">
        <v>2376</v>
      </c>
      <c r="D1180" s="3"/>
      <c r="E1180" s="3"/>
    </row>
    <row r="1181" spans="1:5" ht="32">
      <c r="A1181" s="2"/>
      <c r="B1181" s="3" t="s">
        <v>2377</v>
      </c>
      <c r="C1181" s="3" t="s">
        <v>2378</v>
      </c>
      <c r="D1181" s="3"/>
      <c r="E1181" s="3"/>
    </row>
    <row r="1182" spans="1:5" ht="32">
      <c r="A1182" s="2"/>
      <c r="B1182" s="3" t="s">
        <v>2379</v>
      </c>
      <c r="C1182" s="3" t="s">
        <v>2380</v>
      </c>
      <c r="D1182" s="3"/>
      <c r="E1182" s="3"/>
    </row>
    <row r="1183" spans="1:5" ht="64">
      <c r="A1183" s="2"/>
      <c r="B1183" s="3" t="s">
        <v>2381</v>
      </c>
      <c r="C1183" s="3" t="s">
        <v>2382</v>
      </c>
      <c r="D1183" s="3"/>
      <c r="E1183" s="3"/>
    </row>
    <row r="1184" spans="1:5" ht="32">
      <c r="A1184" s="2"/>
      <c r="B1184" s="3" t="s">
        <v>2383</v>
      </c>
      <c r="C1184" s="3" t="s">
        <v>2384</v>
      </c>
      <c r="D1184" s="3"/>
      <c r="E1184" s="3"/>
    </row>
    <row r="1185" spans="1:5" ht="32">
      <c r="A1185" s="2"/>
      <c r="B1185" s="3" t="s">
        <v>2385</v>
      </c>
      <c r="C1185" s="3" t="s">
        <v>2386</v>
      </c>
      <c r="D1185" s="3"/>
      <c r="E1185" s="3"/>
    </row>
    <row r="1186" spans="1:5" ht="32">
      <c r="A1186" s="2"/>
      <c r="B1186" s="3" t="s">
        <v>2387</v>
      </c>
      <c r="C1186" s="3" t="s">
        <v>2388</v>
      </c>
      <c r="D1186" s="3"/>
      <c r="E1186" s="3"/>
    </row>
    <row r="1187" spans="1:5" ht="32">
      <c r="A1187" s="2"/>
      <c r="B1187" s="3" t="s">
        <v>2389</v>
      </c>
      <c r="C1187" s="3" t="s">
        <v>2390</v>
      </c>
      <c r="D1187" s="3"/>
      <c r="E1187" s="3"/>
    </row>
    <row r="1188" spans="1:5" ht="48">
      <c r="A1188" s="2"/>
      <c r="B1188" s="3" t="s">
        <v>2391</v>
      </c>
      <c r="C1188" s="3" t="s">
        <v>2392</v>
      </c>
      <c r="D1188" s="3"/>
      <c r="E1188" s="3"/>
    </row>
    <row r="1189" spans="1:5" ht="32">
      <c r="A1189" s="2"/>
      <c r="B1189" s="3" t="s">
        <v>2393</v>
      </c>
      <c r="C1189" s="3" t="s">
        <v>2394</v>
      </c>
      <c r="D1189" s="3"/>
      <c r="E1189" s="3"/>
    </row>
    <row r="1190" spans="1:5" ht="32">
      <c r="A1190" s="2"/>
      <c r="B1190" s="3" t="s">
        <v>2395</v>
      </c>
      <c r="C1190" s="3" t="s">
        <v>2396</v>
      </c>
      <c r="D1190" s="3"/>
      <c r="E1190" s="3"/>
    </row>
    <row r="1191" spans="1:5" ht="32">
      <c r="A1191" s="2"/>
      <c r="B1191" s="3" t="s">
        <v>2397</v>
      </c>
      <c r="C1191" s="3" t="s">
        <v>2398</v>
      </c>
      <c r="D1191" s="3"/>
      <c r="E1191" s="3"/>
    </row>
    <row r="1192" spans="1:5" ht="32">
      <c r="A1192" s="2"/>
      <c r="B1192" s="3" t="s">
        <v>2399</v>
      </c>
      <c r="C1192" s="3" t="s">
        <v>2400</v>
      </c>
      <c r="D1192" s="3"/>
      <c r="E1192" s="3"/>
    </row>
    <row r="1193" spans="1:5" ht="32">
      <c r="A1193" s="2"/>
      <c r="B1193" s="3" t="s">
        <v>2401</v>
      </c>
      <c r="C1193" s="3" t="s">
        <v>2402</v>
      </c>
      <c r="D1193" s="3"/>
      <c r="E1193" s="3"/>
    </row>
    <row r="1194" spans="1:5" ht="32">
      <c r="A1194" s="2"/>
      <c r="B1194" s="3" t="s">
        <v>2403</v>
      </c>
      <c r="C1194" s="3" t="s">
        <v>2404</v>
      </c>
      <c r="D1194" s="3"/>
      <c r="E1194" s="3"/>
    </row>
    <row r="1195" spans="1:5" ht="48">
      <c r="A1195" s="2"/>
      <c r="B1195" s="3" t="s">
        <v>2405</v>
      </c>
      <c r="C1195" s="3" t="s">
        <v>2406</v>
      </c>
      <c r="D1195" s="3"/>
      <c r="E1195" s="3"/>
    </row>
    <row r="1196" spans="1:5" ht="32">
      <c r="A1196" s="2"/>
      <c r="B1196" s="3" t="s">
        <v>2407</v>
      </c>
      <c r="C1196" s="3" t="s">
        <v>2408</v>
      </c>
      <c r="D1196" s="3"/>
      <c r="E1196" s="3"/>
    </row>
    <row r="1197" spans="1:5" ht="32">
      <c r="A1197" s="2"/>
      <c r="B1197" s="3" t="s">
        <v>2409</v>
      </c>
      <c r="C1197" s="3" t="s">
        <v>2410</v>
      </c>
      <c r="D1197" s="3"/>
      <c r="E1197" s="3"/>
    </row>
    <row r="1198" spans="1:5" ht="32">
      <c r="A1198" s="2"/>
      <c r="B1198" s="3" t="s">
        <v>2411</v>
      </c>
      <c r="C1198" s="3" t="s">
        <v>2412</v>
      </c>
      <c r="D1198" s="3"/>
      <c r="E1198" s="3"/>
    </row>
    <row r="1199" spans="1:5" ht="32">
      <c r="A1199" s="2"/>
      <c r="B1199" s="3" t="s">
        <v>2413</v>
      </c>
      <c r="C1199" s="3" t="s">
        <v>2414</v>
      </c>
      <c r="D1199" s="3"/>
      <c r="E1199" s="3"/>
    </row>
    <row r="1200" spans="1:5" ht="32">
      <c r="A1200" s="2"/>
      <c r="B1200" s="3" t="s">
        <v>2415</v>
      </c>
      <c r="C1200" s="3" t="s">
        <v>2416</v>
      </c>
      <c r="D1200" s="3"/>
      <c r="E1200" s="3"/>
    </row>
    <row r="1201" spans="1:5" ht="48">
      <c r="A1201" s="2"/>
      <c r="B1201" s="3" t="s">
        <v>2417</v>
      </c>
      <c r="C1201" s="3" t="s">
        <v>2418</v>
      </c>
      <c r="D1201" s="3"/>
      <c r="E1201" s="3"/>
    </row>
    <row r="1202" spans="1:5" ht="48">
      <c r="A1202" s="2"/>
      <c r="B1202" s="3" t="s">
        <v>2419</v>
      </c>
      <c r="C1202" s="3" t="s">
        <v>2420</v>
      </c>
      <c r="D1202" s="3"/>
      <c r="E1202" s="3"/>
    </row>
    <row r="1203" spans="1:5" ht="64">
      <c r="A1203" s="2"/>
      <c r="B1203" s="3" t="s">
        <v>2421</v>
      </c>
      <c r="C1203" s="3" t="s">
        <v>2422</v>
      </c>
      <c r="D1203" s="3"/>
      <c r="E1203" s="3"/>
    </row>
    <row r="1204" spans="1:5" ht="32">
      <c r="A1204" s="2"/>
      <c r="B1204" s="3" t="s">
        <v>2423</v>
      </c>
      <c r="C1204" s="3" t="s">
        <v>2424</v>
      </c>
      <c r="D1204" s="3"/>
      <c r="E1204" s="3"/>
    </row>
    <row r="1205" spans="1:5" ht="64">
      <c r="A1205" s="2"/>
      <c r="B1205" s="3" t="s">
        <v>2425</v>
      </c>
      <c r="C1205" s="3" t="s">
        <v>2426</v>
      </c>
      <c r="D1205" s="3"/>
      <c r="E1205" s="3"/>
    </row>
    <row r="1206" spans="1:5" ht="32">
      <c r="A1206" s="2"/>
      <c r="B1206" s="3" t="s">
        <v>2427</v>
      </c>
      <c r="C1206" s="3" t="s">
        <v>2428</v>
      </c>
      <c r="D1206" s="3"/>
      <c r="E1206" s="3"/>
    </row>
    <row r="1207" spans="1:5" ht="32">
      <c r="A1207" s="2"/>
      <c r="B1207" s="3" t="s">
        <v>2429</v>
      </c>
      <c r="C1207" s="3" t="s">
        <v>2430</v>
      </c>
      <c r="D1207" s="3"/>
      <c r="E1207" s="3"/>
    </row>
    <row r="1208" spans="1:5" ht="32">
      <c r="A1208" s="2"/>
      <c r="B1208" s="3" t="s">
        <v>2431</v>
      </c>
      <c r="C1208" s="3" t="s">
        <v>2432</v>
      </c>
      <c r="D1208" s="3"/>
      <c r="E1208" s="3"/>
    </row>
    <row r="1209" spans="1:5" ht="32">
      <c r="A1209" s="2"/>
      <c r="B1209" s="3" t="s">
        <v>2433</v>
      </c>
      <c r="C1209" s="3" t="s">
        <v>2434</v>
      </c>
      <c r="D1209" s="3"/>
      <c r="E1209" s="3"/>
    </row>
    <row r="1210" spans="1:5" ht="48">
      <c r="A1210" s="2"/>
      <c r="B1210" s="3" t="s">
        <v>2435</v>
      </c>
      <c r="C1210" s="3" t="s">
        <v>2436</v>
      </c>
      <c r="D1210" s="3"/>
      <c r="E1210" s="3"/>
    </row>
    <row r="1211" spans="1:5" ht="32">
      <c r="A1211" s="2"/>
      <c r="B1211" s="3" t="s">
        <v>2437</v>
      </c>
      <c r="C1211" s="3" t="s">
        <v>2438</v>
      </c>
      <c r="D1211" s="3"/>
      <c r="E1211" s="3"/>
    </row>
    <row r="1212" spans="1:5" ht="32">
      <c r="A1212" s="2"/>
      <c r="B1212" s="3" t="s">
        <v>2439</v>
      </c>
      <c r="C1212" s="3" t="s">
        <v>2440</v>
      </c>
      <c r="D1212" s="3"/>
      <c r="E1212" s="3"/>
    </row>
    <row r="1213" spans="1:5" ht="32">
      <c r="A1213" s="2"/>
      <c r="B1213" s="3" t="s">
        <v>2441</v>
      </c>
      <c r="C1213" s="3" t="s">
        <v>2442</v>
      </c>
      <c r="D1213" s="3"/>
      <c r="E1213" s="3"/>
    </row>
    <row r="1214" spans="1:5" ht="16">
      <c r="A1214" s="2"/>
      <c r="B1214" s="3" t="s">
        <v>2443</v>
      </c>
      <c r="C1214" s="3" t="s">
        <v>2444</v>
      </c>
      <c r="D1214" s="3"/>
      <c r="E1214" s="3"/>
    </row>
    <row r="1215" spans="1:5" ht="32">
      <c r="A1215" s="2"/>
      <c r="B1215" s="3" t="s">
        <v>2445</v>
      </c>
      <c r="C1215" s="3" t="s">
        <v>2446</v>
      </c>
      <c r="D1215" s="3"/>
      <c r="E1215" s="3"/>
    </row>
    <row r="1216" spans="1:5" ht="48">
      <c r="A1216" s="2"/>
      <c r="B1216" s="3" t="s">
        <v>2447</v>
      </c>
      <c r="C1216" s="3" t="s">
        <v>2448</v>
      </c>
      <c r="D1216" s="3"/>
      <c r="E1216" s="3"/>
    </row>
    <row r="1217" spans="1:5" ht="48">
      <c r="A1217" s="2"/>
      <c r="B1217" s="3" t="s">
        <v>2449</v>
      </c>
      <c r="C1217" s="3" t="s">
        <v>2450</v>
      </c>
      <c r="D1217" s="3"/>
      <c r="E1217" s="3"/>
    </row>
    <row r="1218" spans="1:5" ht="32">
      <c r="A1218" s="2"/>
      <c r="B1218" s="3" t="s">
        <v>2451</v>
      </c>
      <c r="C1218" s="3" t="s">
        <v>2452</v>
      </c>
      <c r="D1218" s="3"/>
      <c r="E1218" s="3"/>
    </row>
    <row r="1219" spans="1:5" ht="48">
      <c r="A1219" s="2"/>
      <c r="B1219" s="3" t="s">
        <v>2453</v>
      </c>
      <c r="C1219" s="3" t="s">
        <v>2454</v>
      </c>
      <c r="D1219" s="3"/>
      <c r="E1219" s="3"/>
    </row>
    <row r="1220" spans="1:5" ht="48">
      <c r="A1220" s="2"/>
      <c r="B1220" s="3" t="s">
        <v>2455</v>
      </c>
      <c r="C1220" s="3" t="s">
        <v>2456</v>
      </c>
      <c r="D1220" s="3"/>
      <c r="E1220" s="3"/>
    </row>
    <row r="1221" spans="1:5" ht="32">
      <c r="A1221" s="2"/>
      <c r="B1221" s="3" t="s">
        <v>2457</v>
      </c>
      <c r="C1221" s="3" t="s">
        <v>2458</v>
      </c>
      <c r="D1221" s="3"/>
      <c r="E1221" s="3"/>
    </row>
    <row r="1222" spans="1:5" ht="32">
      <c r="A1222" s="2"/>
      <c r="B1222" s="3" t="s">
        <v>2459</v>
      </c>
      <c r="C1222" s="3" t="s">
        <v>2460</v>
      </c>
      <c r="D1222" s="3"/>
      <c r="E1222" s="3"/>
    </row>
    <row r="1223" spans="1:5" ht="48">
      <c r="A1223" s="2"/>
      <c r="B1223" s="3" t="s">
        <v>2461</v>
      </c>
      <c r="C1223" s="3" t="s">
        <v>2462</v>
      </c>
      <c r="D1223" s="3"/>
      <c r="E1223" s="3"/>
    </row>
    <row r="1224" spans="1:5" ht="32">
      <c r="A1224" s="2"/>
      <c r="B1224" s="3" t="s">
        <v>2463</v>
      </c>
      <c r="C1224" s="3" t="s">
        <v>2464</v>
      </c>
      <c r="D1224" s="3"/>
      <c r="E1224" s="3"/>
    </row>
    <row r="1225" spans="1:5" ht="32">
      <c r="A1225" s="2"/>
      <c r="B1225" s="3" t="s">
        <v>2465</v>
      </c>
      <c r="C1225" s="3" t="s">
        <v>2466</v>
      </c>
      <c r="D1225" s="3"/>
      <c r="E1225" s="3"/>
    </row>
    <row r="1226" spans="1:5" ht="32">
      <c r="A1226" s="2"/>
      <c r="B1226" s="3" t="s">
        <v>2467</v>
      </c>
      <c r="C1226" s="3" t="s">
        <v>2468</v>
      </c>
      <c r="D1226" s="3"/>
      <c r="E1226" s="3"/>
    </row>
    <row r="1227" spans="1:5" ht="32">
      <c r="A1227" s="2"/>
      <c r="B1227" s="3" t="s">
        <v>2469</v>
      </c>
      <c r="C1227" s="3" t="s">
        <v>2470</v>
      </c>
      <c r="D1227" s="3"/>
      <c r="E1227" s="3"/>
    </row>
    <row r="1228" spans="1:5" ht="32">
      <c r="A1228" s="2"/>
      <c r="B1228" s="3" t="s">
        <v>2471</v>
      </c>
      <c r="C1228" s="3" t="s">
        <v>2472</v>
      </c>
      <c r="D1228" s="3"/>
      <c r="E1228" s="3"/>
    </row>
    <row r="1229" spans="1:5" ht="32">
      <c r="A1229" s="2"/>
      <c r="B1229" s="3" t="s">
        <v>2473</v>
      </c>
      <c r="C1229" s="3" t="s">
        <v>2474</v>
      </c>
      <c r="D1229" s="3"/>
      <c r="E1229" s="3"/>
    </row>
    <row r="1230" spans="1:5" ht="80">
      <c r="A1230" s="2"/>
      <c r="B1230" s="3" t="s">
        <v>2475</v>
      </c>
      <c r="C1230" s="3" t="s">
        <v>2476</v>
      </c>
      <c r="D1230" s="3"/>
      <c r="E1230" s="3"/>
    </row>
    <row r="1231" spans="1:5" ht="32">
      <c r="A1231" s="2"/>
      <c r="B1231" s="3" t="s">
        <v>2477</v>
      </c>
      <c r="C1231" s="3" t="s">
        <v>2478</v>
      </c>
      <c r="D1231" s="3"/>
      <c r="E1231" s="3"/>
    </row>
    <row r="1232" spans="1:5" ht="32">
      <c r="A1232" s="2"/>
      <c r="B1232" s="3" t="s">
        <v>2479</v>
      </c>
      <c r="C1232" s="3" t="s">
        <v>2480</v>
      </c>
      <c r="D1232" s="3"/>
      <c r="E1232" s="3"/>
    </row>
    <row r="1233" spans="1:5" ht="32">
      <c r="A1233" s="2"/>
      <c r="B1233" s="3" t="s">
        <v>2481</v>
      </c>
      <c r="C1233" s="3" t="s">
        <v>2482</v>
      </c>
      <c r="D1233" s="3"/>
      <c r="E1233" s="3"/>
    </row>
    <row r="1234" spans="1:5" ht="32">
      <c r="A1234" s="2"/>
      <c r="B1234" s="3" t="s">
        <v>2483</v>
      </c>
      <c r="C1234" s="3" t="s">
        <v>2484</v>
      </c>
      <c r="D1234" s="3"/>
      <c r="E1234" s="3"/>
    </row>
    <row r="1235" spans="1:5" ht="32">
      <c r="A1235" s="2"/>
      <c r="B1235" s="3" t="s">
        <v>2485</v>
      </c>
      <c r="C1235" s="3" t="s">
        <v>2486</v>
      </c>
      <c r="D1235" s="3"/>
      <c r="E1235" s="3"/>
    </row>
    <row r="1236" spans="1:5" ht="32">
      <c r="A1236" s="2"/>
      <c r="B1236" s="3" t="s">
        <v>2487</v>
      </c>
      <c r="C1236" s="3" t="s">
        <v>2488</v>
      </c>
      <c r="D1236" s="3"/>
      <c r="E1236" s="3"/>
    </row>
    <row r="1237" spans="1:5" ht="32">
      <c r="A1237" s="2"/>
      <c r="B1237" s="3" t="s">
        <v>2489</v>
      </c>
      <c r="C1237" s="3" t="s">
        <v>2490</v>
      </c>
      <c r="D1237" s="3"/>
      <c r="E1237" s="3"/>
    </row>
    <row r="1238" spans="1:5" ht="32">
      <c r="A1238" s="2"/>
      <c r="B1238" s="3" t="s">
        <v>2491</v>
      </c>
      <c r="C1238" s="3" t="s">
        <v>2492</v>
      </c>
      <c r="D1238" s="3"/>
      <c r="E1238" s="3"/>
    </row>
    <row r="1239" spans="1:5" ht="32">
      <c r="A1239" s="2"/>
      <c r="B1239" s="3" t="s">
        <v>2493</v>
      </c>
      <c r="C1239" s="3" t="s">
        <v>2494</v>
      </c>
      <c r="D1239" s="3"/>
      <c r="E1239" s="3"/>
    </row>
    <row r="1240" spans="1:5" ht="32">
      <c r="A1240" s="2"/>
      <c r="B1240" s="3" t="s">
        <v>2495</v>
      </c>
      <c r="C1240" s="3" t="s">
        <v>2496</v>
      </c>
      <c r="D1240" s="3"/>
      <c r="E1240" s="3"/>
    </row>
    <row r="1241" spans="1:5" ht="64">
      <c r="A1241" s="2" t="s">
        <v>2497</v>
      </c>
      <c r="B1241" s="3" t="s">
        <v>2498</v>
      </c>
      <c r="C1241" s="3" t="s">
        <v>2499</v>
      </c>
      <c r="D1241" s="3"/>
      <c r="E1241" s="3"/>
    </row>
    <row r="1242" spans="1:5" ht="32">
      <c r="A1242" s="2"/>
      <c r="B1242" s="3" t="s">
        <v>2500</v>
      </c>
      <c r="C1242" s="3" t="s">
        <v>2501</v>
      </c>
      <c r="D1242" s="3"/>
      <c r="E1242" s="3"/>
    </row>
    <row r="1243" spans="1:5" ht="32">
      <c r="A1243" s="2"/>
      <c r="B1243" s="3" t="s">
        <v>2502</v>
      </c>
      <c r="C1243" s="3" t="s">
        <v>2503</v>
      </c>
      <c r="D1243" s="3"/>
      <c r="E1243" s="3"/>
    </row>
    <row r="1244" spans="1:5" ht="32">
      <c r="A1244" s="2"/>
      <c r="B1244" s="3" t="s">
        <v>2504</v>
      </c>
      <c r="C1244" s="3" t="s">
        <v>2505</v>
      </c>
      <c r="D1244" s="3"/>
      <c r="E1244" s="3"/>
    </row>
    <row r="1245" spans="1:5" ht="16">
      <c r="A1245" s="2"/>
      <c r="B1245" s="3" t="s">
        <v>2506</v>
      </c>
      <c r="C1245" s="3" t="s">
        <v>2507</v>
      </c>
      <c r="D1245" s="3"/>
      <c r="E1245" s="3"/>
    </row>
    <row r="1246" spans="1:5" ht="48">
      <c r="A1246" s="2"/>
      <c r="B1246" s="3" t="s">
        <v>2508</v>
      </c>
      <c r="C1246" s="3" t="s">
        <v>2509</v>
      </c>
      <c r="D1246" s="3"/>
      <c r="E1246" s="3"/>
    </row>
    <row r="1247" spans="1:5" ht="48">
      <c r="A1247" s="2"/>
      <c r="B1247" s="3" t="s">
        <v>2510</v>
      </c>
      <c r="C1247" s="3" t="s">
        <v>2511</v>
      </c>
      <c r="D1247" s="3"/>
      <c r="E1247" s="3"/>
    </row>
    <row r="1248" spans="1:5" ht="32">
      <c r="A1248" s="2"/>
      <c r="B1248" s="3" t="s">
        <v>2512</v>
      </c>
      <c r="C1248" s="3" t="s">
        <v>2513</v>
      </c>
      <c r="D1248" s="3"/>
      <c r="E1248" s="3"/>
    </row>
    <row r="1249" spans="1:5" ht="32">
      <c r="A1249" s="2"/>
      <c r="B1249" s="3" t="s">
        <v>2514</v>
      </c>
      <c r="C1249" s="3" t="s">
        <v>2515</v>
      </c>
      <c r="D1249" s="3"/>
      <c r="E1249" s="3"/>
    </row>
    <row r="1250" spans="1:5" ht="48">
      <c r="A1250" s="2"/>
      <c r="B1250" s="3" t="s">
        <v>2516</v>
      </c>
      <c r="C1250" s="3" t="s">
        <v>2517</v>
      </c>
      <c r="D1250" s="3"/>
      <c r="E1250" s="3"/>
    </row>
    <row r="1251" spans="1:5" ht="32">
      <c r="A1251" s="2"/>
      <c r="B1251" s="3" t="s">
        <v>2518</v>
      </c>
      <c r="C1251" s="3" t="s">
        <v>2519</v>
      </c>
      <c r="D1251" s="3"/>
      <c r="E1251" s="3"/>
    </row>
    <row r="1252" spans="1:5" ht="32">
      <c r="A1252" s="2"/>
      <c r="B1252" s="3" t="s">
        <v>2520</v>
      </c>
      <c r="C1252" s="3" t="s">
        <v>2521</v>
      </c>
      <c r="D1252" s="3"/>
      <c r="E1252" s="3"/>
    </row>
    <row r="1253" spans="1:5" ht="32">
      <c r="A1253" s="2"/>
      <c r="B1253" s="3" t="s">
        <v>2522</v>
      </c>
      <c r="C1253" s="3" t="s">
        <v>2523</v>
      </c>
      <c r="D1253" s="3"/>
      <c r="E1253" s="3"/>
    </row>
    <row r="1254" spans="1:5" ht="32">
      <c r="A1254" s="2"/>
      <c r="B1254" s="3" t="s">
        <v>2524</v>
      </c>
      <c r="C1254" s="3" t="s">
        <v>2525</v>
      </c>
      <c r="D1254" s="3"/>
      <c r="E1254" s="3"/>
    </row>
    <row r="1255" spans="1:5" ht="32">
      <c r="A1255" s="2"/>
      <c r="B1255" s="3" t="s">
        <v>2526</v>
      </c>
      <c r="C1255" s="3" t="s">
        <v>2527</v>
      </c>
      <c r="D1255" s="3"/>
      <c r="E1255" s="3"/>
    </row>
    <row r="1256" spans="1:5" ht="48">
      <c r="A1256" s="2"/>
      <c r="B1256" s="3" t="s">
        <v>2528</v>
      </c>
      <c r="C1256" s="3" t="s">
        <v>2529</v>
      </c>
      <c r="D1256" s="3"/>
      <c r="E1256" s="3"/>
    </row>
    <row r="1257" spans="1:5" ht="32">
      <c r="A1257" s="2"/>
      <c r="B1257" s="3" t="s">
        <v>2530</v>
      </c>
      <c r="C1257" s="3" t="s">
        <v>2531</v>
      </c>
      <c r="D1257" s="3"/>
      <c r="E1257" s="3"/>
    </row>
    <row r="1258" spans="1:5" ht="32">
      <c r="A1258" s="2"/>
      <c r="B1258" s="3" t="s">
        <v>2532</v>
      </c>
      <c r="C1258" s="3" t="s">
        <v>2533</v>
      </c>
      <c r="D1258" s="3"/>
      <c r="E1258" s="3"/>
    </row>
    <row r="1259" spans="1:5" ht="32">
      <c r="A1259" s="2"/>
      <c r="B1259" s="3" t="s">
        <v>2534</v>
      </c>
      <c r="C1259" s="3" t="s">
        <v>2535</v>
      </c>
      <c r="D1259" s="3"/>
      <c r="E1259" s="3"/>
    </row>
    <row r="1260" spans="1:5" ht="48">
      <c r="A1260" s="2"/>
      <c r="B1260" s="3" t="s">
        <v>2536</v>
      </c>
      <c r="C1260" s="3" t="s">
        <v>2537</v>
      </c>
      <c r="D1260" s="3"/>
      <c r="E1260" s="3"/>
    </row>
    <row r="1261" spans="1:5" ht="32">
      <c r="A1261" s="2"/>
      <c r="B1261" s="3" t="s">
        <v>2538</v>
      </c>
      <c r="C1261" s="3" t="s">
        <v>2539</v>
      </c>
      <c r="D1261" s="3"/>
      <c r="E1261" s="3"/>
    </row>
    <row r="1262" spans="1:5" ht="32">
      <c r="A1262" s="2"/>
      <c r="B1262" s="3" t="s">
        <v>2540</v>
      </c>
      <c r="C1262" s="3" t="s">
        <v>2541</v>
      </c>
      <c r="D1262" s="3"/>
      <c r="E1262" s="3"/>
    </row>
    <row r="1263" spans="1:5" ht="48">
      <c r="A1263" s="2"/>
      <c r="B1263" s="3" t="s">
        <v>2542</v>
      </c>
      <c r="C1263" s="3" t="s">
        <v>2543</v>
      </c>
      <c r="D1263" s="3"/>
      <c r="E1263" s="3"/>
    </row>
    <row r="1264" spans="1:5" ht="32">
      <c r="A1264" s="2"/>
      <c r="B1264" s="3" t="s">
        <v>2544</v>
      </c>
      <c r="C1264" s="3" t="s">
        <v>2545</v>
      </c>
      <c r="D1264" s="3"/>
      <c r="E1264" s="3"/>
    </row>
    <row r="1265" spans="1:5" ht="48">
      <c r="A1265" s="2"/>
      <c r="B1265" s="3" t="s">
        <v>2546</v>
      </c>
      <c r="C1265" s="3" t="s">
        <v>2547</v>
      </c>
      <c r="D1265" s="3"/>
      <c r="E1265" s="3"/>
    </row>
    <row r="1266" spans="1:5" ht="48">
      <c r="A1266" s="2"/>
      <c r="B1266" s="3" t="s">
        <v>2548</v>
      </c>
      <c r="C1266" s="3" t="s">
        <v>2549</v>
      </c>
      <c r="D1266" s="3"/>
      <c r="E1266" s="3"/>
    </row>
    <row r="1267" spans="1:5" ht="32">
      <c r="A1267" s="2"/>
      <c r="B1267" s="3" t="s">
        <v>2550</v>
      </c>
      <c r="C1267" s="3" t="s">
        <v>2551</v>
      </c>
      <c r="D1267" s="3"/>
      <c r="E1267" s="3"/>
    </row>
    <row r="1268" spans="1:5" ht="32">
      <c r="A1268" s="2"/>
      <c r="B1268" s="3" t="s">
        <v>2552</v>
      </c>
      <c r="C1268" s="3" t="s">
        <v>2553</v>
      </c>
      <c r="D1268" s="3"/>
      <c r="E1268" s="3"/>
    </row>
    <row r="1269" spans="1:5" ht="32">
      <c r="A1269" s="2"/>
      <c r="B1269" s="3" t="s">
        <v>2554</v>
      </c>
      <c r="C1269" s="3" t="s">
        <v>2555</v>
      </c>
      <c r="D1269" s="3"/>
      <c r="E1269" s="3"/>
    </row>
    <row r="1270" spans="1:5" ht="32">
      <c r="A1270" s="2"/>
      <c r="B1270" s="3" t="s">
        <v>2556</v>
      </c>
      <c r="C1270" s="3" t="s">
        <v>2557</v>
      </c>
      <c r="D1270" s="3"/>
      <c r="E1270" s="3"/>
    </row>
    <row r="1271" spans="1:5" ht="32">
      <c r="A1271" s="2"/>
      <c r="B1271" s="3" t="s">
        <v>2558</v>
      </c>
      <c r="C1271" s="3" t="s">
        <v>2559</v>
      </c>
      <c r="D1271" s="3"/>
      <c r="E1271" s="3"/>
    </row>
    <row r="1272" spans="1:5" ht="32">
      <c r="A1272" s="2"/>
      <c r="B1272" s="3" t="s">
        <v>2560</v>
      </c>
      <c r="C1272" s="3" t="s">
        <v>2561</v>
      </c>
      <c r="D1272" s="3"/>
      <c r="E1272" s="3"/>
    </row>
    <row r="1273" spans="1:5" ht="32">
      <c r="A1273" s="2"/>
      <c r="B1273" s="3" t="s">
        <v>2562</v>
      </c>
      <c r="C1273" s="3" t="s">
        <v>2563</v>
      </c>
      <c r="D1273" s="3"/>
      <c r="E1273" s="3"/>
    </row>
    <row r="1274" spans="1:5" ht="32">
      <c r="A1274" s="2"/>
      <c r="B1274" s="3" t="s">
        <v>2564</v>
      </c>
      <c r="C1274" s="3" t="s">
        <v>2565</v>
      </c>
      <c r="D1274" s="3"/>
      <c r="E1274" s="3"/>
    </row>
    <row r="1275" spans="1:5" ht="48">
      <c r="A1275" s="2"/>
      <c r="B1275" s="3" t="s">
        <v>2566</v>
      </c>
      <c r="C1275" s="3" t="s">
        <v>2567</v>
      </c>
      <c r="D1275" s="3"/>
      <c r="E1275" s="3"/>
    </row>
    <row r="1276" spans="1:5" ht="48">
      <c r="A1276" s="2"/>
      <c r="B1276" s="3" t="s">
        <v>2568</v>
      </c>
      <c r="C1276" s="3" t="s">
        <v>2569</v>
      </c>
      <c r="D1276" s="3"/>
      <c r="E1276" s="3"/>
    </row>
    <row r="1277" spans="1:5" ht="32">
      <c r="A1277" s="2"/>
      <c r="B1277" s="3" t="s">
        <v>2570</v>
      </c>
      <c r="C1277" s="3" t="s">
        <v>2571</v>
      </c>
      <c r="D1277" s="3"/>
      <c r="E1277" s="3"/>
    </row>
    <row r="1278" spans="1:5" ht="32">
      <c r="A1278" s="2"/>
      <c r="B1278" s="3" t="s">
        <v>2572</v>
      </c>
      <c r="C1278" s="3" t="s">
        <v>2573</v>
      </c>
      <c r="D1278" s="3"/>
      <c r="E1278" s="3"/>
    </row>
    <row r="1279" spans="1:5" ht="32">
      <c r="A1279" s="2"/>
      <c r="B1279" s="3" t="s">
        <v>2574</v>
      </c>
      <c r="C1279" s="3" t="s">
        <v>2575</v>
      </c>
      <c r="D1279" s="3"/>
      <c r="E1279" s="3"/>
    </row>
    <row r="1280" spans="1:5" ht="32">
      <c r="A1280" s="2"/>
      <c r="B1280" s="3" t="s">
        <v>2576</v>
      </c>
      <c r="C1280" s="3" t="s">
        <v>2577</v>
      </c>
      <c r="D1280" s="3"/>
      <c r="E1280" s="3"/>
    </row>
    <row r="1281" spans="1:5" ht="32">
      <c r="A1281" s="2"/>
      <c r="B1281" s="3" t="s">
        <v>2578</v>
      </c>
      <c r="C1281" s="3" t="s">
        <v>2579</v>
      </c>
      <c r="D1281" s="3"/>
      <c r="E1281" s="3"/>
    </row>
    <row r="1282" spans="1:5" ht="32">
      <c r="A1282" s="2"/>
      <c r="B1282" s="3" t="s">
        <v>2580</v>
      </c>
      <c r="C1282" s="3" t="s">
        <v>2581</v>
      </c>
      <c r="D1282" s="3"/>
      <c r="E1282" s="3"/>
    </row>
    <row r="1283" spans="1:5" ht="64">
      <c r="A1283" s="2"/>
      <c r="B1283" s="3" t="s">
        <v>2582</v>
      </c>
      <c r="C1283" s="3" t="s">
        <v>2583</v>
      </c>
      <c r="D1283" s="3"/>
      <c r="E1283" s="3"/>
    </row>
    <row r="1284" spans="1:5" ht="48">
      <c r="A1284" s="2"/>
      <c r="B1284" s="3" t="s">
        <v>2584</v>
      </c>
      <c r="C1284" s="3" t="s">
        <v>2585</v>
      </c>
      <c r="D1284" s="3"/>
      <c r="E1284" s="3"/>
    </row>
    <row r="1285" spans="1:5" ht="48">
      <c r="A1285" s="2"/>
      <c r="B1285" s="3" t="s">
        <v>2586</v>
      </c>
      <c r="C1285" s="3" t="s">
        <v>2587</v>
      </c>
      <c r="D1285" s="3"/>
      <c r="E1285" s="3"/>
    </row>
    <row r="1286" spans="1:5" ht="32">
      <c r="A1286" s="2"/>
      <c r="B1286" s="3" t="s">
        <v>2588</v>
      </c>
      <c r="C1286" s="3" t="s">
        <v>2589</v>
      </c>
      <c r="D1286" s="3"/>
      <c r="E1286" s="3"/>
    </row>
    <row r="1287" spans="1:5" ht="32">
      <c r="A1287" s="2"/>
      <c r="B1287" s="3" t="s">
        <v>2590</v>
      </c>
      <c r="C1287" s="3" t="s">
        <v>2591</v>
      </c>
      <c r="D1287" s="3"/>
      <c r="E1287" s="3"/>
    </row>
    <row r="1288" spans="1:5" ht="48">
      <c r="A1288" s="2"/>
      <c r="B1288" s="3" t="s">
        <v>2592</v>
      </c>
      <c r="C1288" s="3" t="s">
        <v>2593</v>
      </c>
      <c r="D1288" s="3"/>
      <c r="E1288" s="3"/>
    </row>
    <row r="1289" spans="1:5" ht="48">
      <c r="A1289" s="2"/>
      <c r="B1289" s="3" t="s">
        <v>2594</v>
      </c>
      <c r="C1289" s="3" t="s">
        <v>2595</v>
      </c>
      <c r="D1289" s="3"/>
      <c r="E1289" s="3"/>
    </row>
    <row r="1290" spans="1:5" ht="32">
      <c r="A1290" s="2"/>
      <c r="B1290" s="3" t="s">
        <v>2596</v>
      </c>
      <c r="C1290" s="3" t="s">
        <v>2597</v>
      </c>
      <c r="D1290" s="3"/>
      <c r="E1290" s="3"/>
    </row>
    <row r="1291" spans="1:5" ht="32">
      <c r="A1291" s="2"/>
      <c r="B1291" s="3" t="s">
        <v>2598</v>
      </c>
      <c r="C1291" s="3" t="s">
        <v>2599</v>
      </c>
      <c r="D1291" s="3"/>
      <c r="E1291" s="3"/>
    </row>
    <row r="1292" spans="1:5" ht="32">
      <c r="A1292" s="2"/>
      <c r="B1292" s="3" t="s">
        <v>2600</v>
      </c>
      <c r="C1292" s="3" t="s">
        <v>2601</v>
      </c>
      <c r="D1292" s="3"/>
      <c r="E1292" s="3"/>
    </row>
    <row r="1293" spans="1:5" ht="32">
      <c r="A1293" s="2"/>
      <c r="B1293" s="3" t="s">
        <v>2602</v>
      </c>
      <c r="C1293" s="3" t="s">
        <v>2603</v>
      </c>
      <c r="D1293" s="3"/>
      <c r="E1293" s="3"/>
    </row>
    <row r="1294" spans="1:5" ht="32">
      <c r="A1294" s="2"/>
      <c r="B1294" s="3" t="s">
        <v>2604</v>
      </c>
      <c r="C1294" s="3" t="s">
        <v>2605</v>
      </c>
      <c r="D1294" s="3"/>
      <c r="E1294" s="3"/>
    </row>
    <row r="1295" spans="1:5" ht="32">
      <c r="A1295" s="2"/>
      <c r="B1295" s="3" t="s">
        <v>2606</v>
      </c>
      <c r="C1295" s="3" t="s">
        <v>2607</v>
      </c>
      <c r="D1295" s="3"/>
      <c r="E1295" s="3"/>
    </row>
    <row r="1296" spans="1:5" ht="32">
      <c r="A1296" s="2"/>
      <c r="B1296" s="3" t="s">
        <v>2608</v>
      </c>
      <c r="C1296" s="3" t="s">
        <v>2609</v>
      </c>
      <c r="D1296" s="3"/>
      <c r="E1296" s="3"/>
    </row>
    <row r="1297" spans="1:5" ht="48">
      <c r="A1297" s="2"/>
      <c r="B1297" s="3" t="s">
        <v>2610</v>
      </c>
      <c r="C1297" s="3" t="s">
        <v>2611</v>
      </c>
      <c r="D1297" s="3"/>
      <c r="E1297" s="3"/>
    </row>
    <row r="1298" spans="1:5" ht="32">
      <c r="A1298" s="2"/>
      <c r="B1298" s="3" t="s">
        <v>2612</v>
      </c>
      <c r="C1298" s="3" t="s">
        <v>2613</v>
      </c>
      <c r="D1298" s="3"/>
      <c r="E1298" s="3"/>
    </row>
    <row r="1299" spans="1:5" ht="32">
      <c r="A1299" s="2"/>
      <c r="B1299" s="3" t="s">
        <v>2614</v>
      </c>
      <c r="C1299" s="3" t="s">
        <v>2615</v>
      </c>
      <c r="D1299" s="3"/>
      <c r="E1299" s="3"/>
    </row>
    <row r="1300" spans="1:5" ht="32">
      <c r="A1300" s="2"/>
      <c r="B1300" s="3" t="s">
        <v>2616</v>
      </c>
      <c r="C1300" s="3" t="s">
        <v>2617</v>
      </c>
      <c r="D1300" s="3"/>
      <c r="E1300" s="3"/>
    </row>
    <row r="1301" spans="1:5" ht="32">
      <c r="A1301" s="2"/>
      <c r="B1301" s="3" t="s">
        <v>2618</v>
      </c>
      <c r="C1301" s="3" t="s">
        <v>2619</v>
      </c>
      <c r="D1301" s="3"/>
      <c r="E1301" s="3"/>
    </row>
    <row r="1302" spans="1:5" ht="48">
      <c r="A1302" s="2"/>
      <c r="B1302" s="3" t="s">
        <v>2620</v>
      </c>
      <c r="C1302" s="3" t="s">
        <v>2621</v>
      </c>
      <c r="D1302" s="3"/>
      <c r="E1302" s="3"/>
    </row>
    <row r="1303" spans="1:5" ht="32">
      <c r="A1303" s="2"/>
      <c r="B1303" s="3" t="s">
        <v>2622</v>
      </c>
      <c r="C1303" s="3" t="s">
        <v>2623</v>
      </c>
      <c r="D1303" s="3"/>
      <c r="E1303" s="3"/>
    </row>
    <row r="1304" spans="1:5" ht="32">
      <c r="A1304" s="2"/>
      <c r="B1304" s="3" t="s">
        <v>2624</v>
      </c>
      <c r="C1304" s="3" t="s">
        <v>2625</v>
      </c>
      <c r="D1304" s="3"/>
      <c r="E1304" s="3"/>
    </row>
    <row r="1305" spans="1:5" ht="32">
      <c r="A1305" s="2"/>
      <c r="B1305" s="3" t="s">
        <v>2626</v>
      </c>
      <c r="C1305" s="3" t="s">
        <v>2627</v>
      </c>
      <c r="D1305" s="3"/>
      <c r="E1305" s="3"/>
    </row>
    <row r="1306" spans="1:5" ht="32">
      <c r="A1306" s="2"/>
      <c r="B1306" s="3" t="s">
        <v>2628</v>
      </c>
      <c r="C1306" s="3" t="s">
        <v>2629</v>
      </c>
      <c r="D1306" s="3"/>
      <c r="E1306" s="3"/>
    </row>
    <row r="1307" spans="1:5" ht="32">
      <c r="A1307" s="2"/>
      <c r="B1307" s="3" t="s">
        <v>2630</v>
      </c>
      <c r="C1307" s="3" t="s">
        <v>2631</v>
      </c>
      <c r="D1307" s="3"/>
      <c r="E1307" s="3"/>
    </row>
    <row r="1308" spans="1:5" ht="32">
      <c r="A1308" s="2"/>
      <c r="B1308" s="3" t="s">
        <v>2632</v>
      </c>
      <c r="C1308" s="3" t="s">
        <v>2633</v>
      </c>
      <c r="D1308" s="3"/>
      <c r="E1308" s="3"/>
    </row>
    <row r="1309" spans="1:5" ht="32">
      <c r="A1309" s="2"/>
      <c r="B1309" s="3" t="s">
        <v>2634</v>
      </c>
      <c r="C1309" s="3" t="s">
        <v>2635</v>
      </c>
      <c r="D1309" s="3"/>
      <c r="E1309" s="3"/>
    </row>
    <row r="1310" spans="1:5" ht="32">
      <c r="A1310" s="2"/>
      <c r="B1310" s="3" t="s">
        <v>2636</v>
      </c>
      <c r="C1310" s="3" t="s">
        <v>2637</v>
      </c>
      <c r="D1310" s="3"/>
      <c r="E1310" s="3"/>
    </row>
    <row r="1311" spans="1:5" ht="32">
      <c r="A1311" s="2"/>
      <c r="B1311" s="3" t="s">
        <v>2638</v>
      </c>
      <c r="C1311" s="3" t="s">
        <v>2639</v>
      </c>
      <c r="D1311" s="3"/>
      <c r="E1311" s="3"/>
    </row>
    <row r="1312" spans="1:5" ht="32">
      <c r="A1312" s="2"/>
      <c r="B1312" s="3" t="s">
        <v>2640</v>
      </c>
      <c r="C1312" s="3" t="s">
        <v>2641</v>
      </c>
      <c r="D1312" s="3"/>
      <c r="E1312" s="3"/>
    </row>
    <row r="1313" spans="1:5" ht="32">
      <c r="A1313" s="2"/>
      <c r="B1313" s="3" t="s">
        <v>2642</v>
      </c>
      <c r="C1313" s="3" t="s">
        <v>2643</v>
      </c>
      <c r="D1313" s="3"/>
      <c r="E1313" s="3"/>
    </row>
    <row r="1314" spans="1:5" ht="48">
      <c r="A1314" s="2"/>
      <c r="B1314" s="3" t="s">
        <v>2644</v>
      </c>
      <c r="C1314" s="3" t="s">
        <v>2645</v>
      </c>
      <c r="D1314" s="3"/>
      <c r="E1314" s="3"/>
    </row>
    <row r="1315" spans="1:5" ht="48">
      <c r="A1315" s="2"/>
      <c r="B1315" s="3" t="s">
        <v>2646</v>
      </c>
      <c r="C1315" s="3" t="s">
        <v>2647</v>
      </c>
      <c r="D1315" s="3"/>
      <c r="E1315" s="3"/>
    </row>
    <row r="1316" spans="1:5" ht="32">
      <c r="A1316" s="2"/>
      <c r="B1316" s="3" t="s">
        <v>2648</v>
      </c>
      <c r="C1316" s="3" t="s">
        <v>2649</v>
      </c>
      <c r="D1316" s="3"/>
      <c r="E1316" s="3"/>
    </row>
    <row r="1317" spans="1:5" ht="32">
      <c r="A1317" s="2"/>
      <c r="B1317" s="3" t="s">
        <v>2650</v>
      </c>
      <c r="C1317" s="3" t="s">
        <v>2651</v>
      </c>
      <c r="D1317" s="3"/>
      <c r="E1317" s="3"/>
    </row>
    <row r="1318" spans="1:5" ht="48">
      <c r="A1318" s="2"/>
      <c r="B1318" s="3" t="s">
        <v>2652</v>
      </c>
      <c r="C1318" s="3" t="s">
        <v>2653</v>
      </c>
      <c r="D1318" s="3"/>
      <c r="E1318" s="3"/>
    </row>
    <row r="1319" spans="1:5" ht="32">
      <c r="A1319" s="2"/>
      <c r="B1319" s="3" t="s">
        <v>2654</v>
      </c>
      <c r="C1319" s="3" t="s">
        <v>2655</v>
      </c>
      <c r="D1319" s="3"/>
      <c r="E1319" s="3"/>
    </row>
    <row r="1320" spans="1:5" ht="32">
      <c r="A1320" s="2"/>
      <c r="B1320" s="3" t="s">
        <v>2656</v>
      </c>
      <c r="C1320" s="3" t="s">
        <v>2657</v>
      </c>
      <c r="D1320" s="3"/>
      <c r="E1320" s="3"/>
    </row>
    <row r="1321" spans="1:5" ht="32">
      <c r="A1321" s="2"/>
      <c r="B1321" s="3" t="s">
        <v>2658</v>
      </c>
      <c r="C1321" s="3" t="s">
        <v>2659</v>
      </c>
      <c r="D1321" s="3"/>
      <c r="E1321" s="3"/>
    </row>
    <row r="1322" spans="1:5" ht="32">
      <c r="A1322" s="2"/>
      <c r="B1322" s="3" t="s">
        <v>2660</v>
      </c>
      <c r="C1322" s="3" t="s">
        <v>2661</v>
      </c>
      <c r="D1322" s="3"/>
      <c r="E1322" s="3"/>
    </row>
    <row r="1323" spans="1:5" ht="48">
      <c r="A1323" s="2"/>
      <c r="B1323" s="3" t="s">
        <v>2662</v>
      </c>
      <c r="C1323" s="3" t="s">
        <v>2663</v>
      </c>
      <c r="D1323" s="3"/>
      <c r="E1323" s="3"/>
    </row>
    <row r="1324" spans="1:5" ht="32">
      <c r="A1324" s="2"/>
      <c r="B1324" s="3" t="s">
        <v>2664</v>
      </c>
      <c r="C1324" s="3" t="s">
        <v>2665</v>
      </c>
      <c r="D1324" s="3"/>
      <c r="E1324" s="3"/>
    </row>
    <row r="1325" spans="1:5" ht="48">
      <c r="A1325" s="2"/>
      <c r="B1325" s="3" t="s">
        <v>2666</v>
      </c>
      <c r="C1325" s="3" t="s">
        <v>2667</v>
      </c>
      <c r="D1325" s="3"/>
      <c r="E1325" s="3"/>
    </row>
    <row r="1326" spans="1:5" ht="48">
      <c r="A1326" s="2"/>
      <c r="B1326" s="3" t="s">
        <v>2668</v>
      </c>
      <c r="C1326" s="3" t="s">
        <v>2669</v>
      </c>
      <c r="D1326" s="3"/>
      <c r="E1326" s="3"/>
    </row>
    <row r="1327" spans="1:5" ht="32">
      <c r="A1327" s="2"/>
      <c r="B1327" s="3" t="s">
        <v>2670</v>
      </c>
      <c r="C1327" s="3" t="s">
        <v>2671</v>
      </c>
      <c r="D1327" s="3"/>
      <c r="E1327" s="3"/>
    </row>
    <row r="1328" spans="1:5" ht="48">
      <c r="A1328" s="2"/>
      <c r="B1328" s="3" t="s">
        <v>2672</v>
      </c>
      <c r="C1328" s="3" t="s">
        <v>2673</v>
      </c>
      <c r="D1328" s="3"/>
      <c r="E1328" s="3"/>
    </row>
    <row r="1329" spans="1:5" ht="32">
      <c r="A1329" s="2"/>
      <c r="B1329" s="3" t="s">
        <v>2674</v>
      </c>
      <c r="C1329" s="3" t="s">
        <v>2675</v>
      </c>
      <c r="D1329" s="3"/>
      <c r="E1329" s="3"/>
    </row>
    <row r="1330" spans="1:5" ht="48">
      <c r="A1330" s="2"/>
      <c r="B1330" s="3" t="s">
        <v>2676</v>
      </c>
      <c r="C1330" s="3" t="s">
        <v>2677</v>
      </c>
      <c r="D1330" s="3"/>
      <c r="E1330" s="3"/>
    </row>
    <row r="1331" spans="1:5" ht="32">
      <c r="A1331" s="2"/>
      <c r="B1331" s="3" t="s">
        <v>2678</v>
      </c>
      <c r="C1331" s="3" t="s">
        <v>2679</v>
      </c>
      <c r="D1331" s="3"/>
      <c r="E1331" s="3"/>
    </row>
    <row r="1332" spans="1:5" ht="48">
      <c r="A1332" s="2"/>
      <c r="B1332" s="3" t="s">
        <v>2680</v>
      </c>
      <c r="C1332" s="3" t="s">
        <v>2681</v>
      </c>
      <c r="D1332" s="3"/>
      <c r="E1332" s="3"/>
    </row>
    <row r="1333" spans="1:5" ht="32">
      <c r="A1333" s="2"/>
      <c r="B1333" s="3" t="s">
        <v>2682</v>
      </c>
      <c r="C1333" s="3" t="s">
        <v>2683</v>
      </c>
      <c r="D1333" s="3"/>
      <c r="E1333" s="3"/>
    </row>
    <row r="1334" spans="1:5" ht="32">
      <c r="A1334" s="2"/>
      <c r="B1334" s="3" t="s">
        <v>2684</v>
      </c>
      <c r="C1334" s="3" t="s">
        <v>2685</v>
      </c>
      <c r="D1334" s="3"/>
      <c r="E1334" s="3"/>
    </row>
    <row r="1335" spans="1:5" ht="32">
      <c r="A1335" s="2"/>
      <c r="B1335" s="3" t="s">
        <v>2686</v>
      </c>
      <c r="C1335" s="3" t="s">
        <v>2687</v>
      </c>
      <c r="D1335" s="3"/>
      <c r="E1335" s="3"/>
    </row>
    <row r="1336" spans="1:5" ht="32">
      <c r="A1336" s="2"/>
      <c r="B1336" s="3" t="s">
        <v>2688</v>
      </c>
      <c r="C1336" s="3" t="s">
        <v>2689</v>
      </c>
      <c r="D1336" s="3"/>
      <c r="E1336" s="3"/>
    </row>
    <row r="1337" spans="1:5" ht="48">
      <c r="A1337" s="2"/>
      <c r="B1337" s="3" t="s">
        <v>2690</v>
      </c>
      <c r="C1337" s="3" t="s">
        <v>2691</v>
      </c>
      <c r="D1337" s="3"/>
      <c r="E1337" s="3"/>
    </row>
    <row r="1338" spans="1:5" ht="32">
      <c r="A1338" s="2"/>
      <c r="B1338" s="3" t="s">
        <v>2692</v>
      </c>
      <c r="C1338" s="3" t="s">
        <v>2693</v>
      </c>
      <c r="D1338" s="3"/>
      <c r="E1338" s="3"/>
    </row>
    <row r="1339" spans="1:5" ht="32">
      <c r="A1339" s="2"/>
      <c r="B1339" s="3" t="s">
        <v>2694</v>
      </c>
      <c r="C1339" s="3" t="s">
        <v>2695</v>
      </c>
      <c r="D1339" s="3"/>
      <c r="E1339" s="3"/>
    </row>
    <row r="1340" spans="1:5" ht="32">
      <c r="A1340" s="2"/>
      <c r="B1340" s="3" t="s">
        <v>2696</v>
      </c>
      <c r="C1340" s="3" t="s">
        <v>2697</v>
      </c>
      <c r="D1340" s="3"/>
      <c r="E1340" s="3"/>
    </row>
    <row r="1341" spans="1:5" ht="32">
      <c r="A1341" s="2"/>
      <c r="B1341" s="3" t="s">
        <v>2698</v>
      </c>
      <c r="C1341" s="3" t="s">
        <v>2699</v>
      </c>
      <c r="D1341" s="3"/>
      <c r="E1341" s="3"/>
    </row>
    <row r="1342" spans="1:5" ht="32">
      <c r="A1342" s="2"/>
      <c r="B1342" s="3" t="s">
        <v>2700</v>
      </c>
      <c r="C1342" s="3" t="s">
        <v>2701</v>
      </c>
      <c r="D1342" s="3"/>
      <c r="E1342" s="3"/>
    </row>
    <row r="1343" spans="1:5" ht="64">
      <c r="A1343" s="2"/>
      <c r="B1343" s="3" t="s">
        <v>2702</v>
      </c>
      <c r="C1343" s="3" t="s">
        <v>2703</v>
      </c>
      <c r="D1343" s="3"/>
      <c r="E1343" s="3"/>
    </row>
    <row r="1344" spans="1:5" ht="32">
      <c r="A1344" s="2"/>
      <c r="B1344" s="3" t="s">
        <v>2704</v>
      </c>
      <c r="C1344" s="3" t="s">
        <v>2705</v>
      </c>
      <c r="D1344" s="3"/>
      <c r="E1344" s="3"/>
    </row>
    <row r="1345" spans="1:5" ht="32">
      <c r="A1345" s="2"/>
      <c r="B1345" s="3" t="s">
        <v>2706</v>
      </c>
      <c r="C1345" s="3" t="s">
        <v>2707</v>
      </c>
      <c r="D1345" s="3"/>
      <c r="E1345" s="3"/>
    </row>
    <row r="1346" spans="1:5" ht="32">
      <c r="A1346" s="2"/>
      <c r="B1346" s="3" t="s">
        <v>2708</v>
      </c>
      <c r="C1346" s="3" t="s">
        <v>2709</v>
      </c>
      <c r="D1346" s="3"/>
      <c r="E1346" s="3"/>
    </row>
    <row r="1347" spans="1:5" ht="48">
      <c r="A1347" s="2"/>
      <c r="B1347" s="3" t="s">
        <v>2710</v>
      </c>
      <c r="C1347" s="3" t="s">
        <v>2711</v>
      </c>
      <c r="D1347" s="3"/>
      <c r="E1347" s="3"/>
    </row>
    <row r="1348" spans="1:5" ht="48">
      <c r="A1348" s="2"/>
      <c r="B1348" s="3" t="s">
        <v>2712</v>
      </c>
      <c r="C1348" s="3" t="s">
        <v>2713</v>
      </c>
      <c r="D1348" s="3"/>
      <c r="E1348" s="3"/>
    </row>
    <row r="1349" spans="1:5" ht="32">
      <c r="A1349" s="2"/>
      <c r="B1349" s="3" t="s">
        <v>2714</v>
      </c>
      <c r="C1349" s="3" t="s">
        <v>2715</v>
      </c>
      <c r="D1349" s="3"/>
      <c r="E1349" s="3"/>
    </row>
    <row r="1350" spans="1:5" ht="32">
      <c r="A1350" s="2"/>
      <c r="B1350" s="3" t="s">
        <v>2716</v>
      </c>
      <c r="C1350" s="3" t="s">
        <v>2717</v>
      </c>
      <c r="D1350" s="3"/>
      <c r="E1350" s="3"/>
    </row>
    <row r="1351" spans="1:5" ht="32">
      <c r="A1351" s="2"/>
      <c r="B1351" s="3" t="s">
        <v>2718</v>
      </c>
      <c r="C1351" s="3" t="s">
        <v>2719</v>
      </c>
      <c r="D1351" s="3"/>
      <c r="E1351" s="3"/>
    </row>
    <row r="1352" spans="1:5" ht="48">
      <c r="A1352" s="2"/>
      <c r="B1352" s="3" t="s">
        <v>2720</v>
      </c>
      <c r="C1352" s="3" t="s">
        <v>2721</v>
      </c>
      <c r="D1352" s="3"/>
      <c r="E1352" s="3"/>
    </row>
    <row r="1353" spans="1:5" ht="64">
      <c r="A1353" s="2"/>
      <c r="B1353" s="3" t="s">
        <v>2722</v>
      </c>
      <c r="C1353" s="3" t="s">
        <v>2723</v>
      </c>
      <c r="D1353" s="3"/>
      <c r="E1353" s="3"/>
    </row>
    <row r="1354" spans="1:5" ht="32">
      <c r="A1354" s="2"/>
      <c r="B1354" s="3" t="s">
        <v>2724</v>
      </c>
      <c r="C1354" s="3" t="s">
        <v>2725</v>
      </c>
      <c r="D1354" s="3"/>
      <c r="E1354" s="3"/>
    </row>
    <row r="1355" spans="1:5" ht="48">
      <c r="A1355" s="2"/>
      <c r="B1355" s="3" t="s">
        <v>2726</v>
      </c>
      <c r="C1355" s="3" t="s">
        <v>2727</v>
      </c>
      <c r="D1355" s="3"/>
      <c r="E1355" s="3"/>
    </row>
    <row r="1356" spans="1:5" ht="48">
      <c r="A1356" s="2"/>
      <c r="B1356" s="3" t="s">
        <v>2728</v>
      </c>
      <c r="C1356" s="3" t="s">
        <v>2729</v>
      </c>
      <c r="D1356" s="3"/>
      <c r="E1356" s="3"/>
    </row>
    <row r="1357" spans="1:5" ht="48">
      <c r="A1357" s="2"/>
      <c r="B1357" s="3" t="s">
        <v>2730</v>
      </c>
      <c r="C1357" s="3" t="s">
        <v>2731</v>
      </c>
      <c r="D1357" s="3"/>
      <c r="E1357" s="3"/>
    </row>
    <row r="1358" spans="1:5" ht="32">
      <c r="A1358" s="2"/>
      <c r="B1358" s="3" t="s">
        <v>2732</v>
      </c>
      <c r="C1358" s="3" t="s">
        <v>2733</v>
      </c>
      <c r="D1358" s="3"/>
      <c r="E1358" s="3"/>
    </row>
    <row r="1359" spans="1:5" ht="32">
      <c r="A1359" s="2"/>
      <c r="B1359" s="3" t="s">
        <v>2734</v>
      </c>
      <c r="C1359" s="3" t="s">
        <v>2735</v>
      </c>
      <c r="D1359" s="3"/>
      <c r="E1359" s="3"/>
    </row>
    <row r="1360" spans="1:5" ht="64">
      <c r="A1360" s="2"/>
      <c r="B1360" s="3" t="s">
        <v>2736</v>
      </c>
      <c r="C1360" s="3" t="s">
        <v>2737</v>
      </c>
      <c r="D1360" s="3"/>
      <c r="E1360" s="3"/>
    </row>
    <row r="1361" spans="1:8" ht="48">
      <c r="A1361" s="2"/>
      <c r="B1361" s="3" t="s">
        <v>2738</v>
      </c>
      <c r="C1361" s="3" t="s">
        <v>2739</v>
      </c>
      <c r="D1361" s="3"/>
      <c r="E1361" s="3"/>
    </row>
    <row r="1362" spans="1:8" ht="48">
      <c r="A1362" s="2"/>
      <c r="B1362" s="3" t="s">
        <v>2740</v>
      </c>
      <c r="C1362" s="3" t="s">
        <v>2741</v>
      </c>
      <c r="D1362" s="3"/>
      <c r="E1362" s="3"/>
    </row>
    <row r="1363" spans="1:8" ht="32">
      <c r="A1363" s="2"/>
      <c r="B1363" s="3" t="s">
        <v>2742</v>
      </c>
      <c r="C1363" s="3" t="s">
        <v>2743</v>
      </c>
      <c r="D1363" s="3"/>
      <c r="E1363" s="3"/>
    </row>
    <row r="1364" spans="1:8" ht="32">
      <c r="A1364" s="2" t="s">
        <v>2744</v>
      </c>
      <c r="B1364" s="3" t="s">
        <v>2745</v>
      </c>
      <c r="C1364" s="3" t="s">
        <v>2746</v>
      </c>
      <c r="D1364" s="9">
        <v>379469</v>
      </c>
      <c r="E1364" s="3"/>
      <c r="F1364" s="9">
        <v>16.940000000000001</v>
      </c>
      <c r="H1364" s="9">
        <v>15.35</v>
      </c>
    </row>
    <row r="1365" spans="1:8" ht="32">
      <c r="A1365" s="2"/>
      <c r="B1365" s="3" t="s">
        <v>2747</v>
      </c>
      <c r="C1365" s="3" t="s">
        <v>2748</v>
      </c>
      <c r="D1365" s="3"/>
      <c r="E1365" s="3"/>
    </row>
    <row r="1366" spans="1:8" ht="32">
      <c r="A1366" s="2"/>
      <c r="B1366" s="3" t="s">
        <v>2749</v>
      </c>
      <c r="C1366" s="3" t="s">
        <v>2750</v>
      </c>
      <c r="D1366" s="3"/>
      <c r="E1366" s="3"/>
    </row>
    <row r="1367" spans="1:8" ht="48">
      <c r="A1367" s="2"/>
      <c r="B1367" s="3" t="s">
        <v>2751</v>
      </c>
      <c r="C1367" s="3" t="s">
        <v>2752</v>
      </c>
      <c r="D1367" s="3"/>
      <c r="E1367" s="3"/>
    </row>
    <row r="1368" spans="1:8" ht="16">
      <c r="A1368" s="2"/>
      <c r="B1368" s="3" t="s">
        <v>2753</v>
      </c>
      <c r="C1368" s="3" t="s">
        <v>2754</v>
      </c>
      <c r="D1368" s="3"/>
      <c r="E1368" s="3"/>
    </row>
    <row r="1369" spans="1:8" ht="32">
      <c r="A1369" s="2"/>
      <c r="B1369" s="3" t="s">
        <v>2755</v>
      </c>
      <c r="C1369" s="3" t="s">
        <v>2756</v>
      </c>
      <c r="D1369" s="3"/>
      <c r="E1369" s="3"/>
    </row>
    <row r="1370" spans="1:8" ht="32">
      <c r="A1370" s="2"/>
      <c r="B1370" s="3" t="s">
        <v>2757</v>
      </c>
      <c r="C1370" s="3" t="s">
        <v>2758</v>
      </c>
      <c r="D1370" s="3"/>
      <c r="E1370" s="3"/>
    </row>
    <row r="1371" spans="1:8" ht="32">
      <c r="A1371" s="2"/>
      <c r="B1371" s="3" t="s">
        <v>2759</v>
      </c>
      <c r="C1371" s="3" t="s">
        <v>2760</v>
      </c>
      <c r="D1371" s="3"/>
      <c r="E1371" s="3"/>
    </row>
    <row r="1372" spans="1:8" ht="32">
      <c r="A1372" s="2"/>
      <c r="B1372" s="3" t="s">
        <v>2761</v>
      </c>
      <c r="C1372" s="3" t="s">
        <v>2762</v>
      </c>
      <c r="D1372" s="3"/>
      <c r="E1372" s="3"/>
    </row>
    <row r="1373" spans="1:8" ht="16">
      <c r="A1373" s="2"/>
      <c r="B1373" s="3" t="s">
        <v>2763</v>
      </c>
      <c r="C1373" s="3" t="s">
        <v>2764</v>
      </c>
      <c r="D1373" s="3"/>
      <c r="E1373" s="3"/>
    </row>
    <row r="1374" spans="1:8" ht="64">
      <c r="A1374" s="2"/>
      <c r="B1374" s="3" t="s">
        <v>2765</v>
      </c>
      <c r="C1374" s="3" t="s">
        <v>2766</v>
      </c>
      <c r="D1374" s="3"/>
      <c r="E1374" s="3"/>
    </row>
    <row r="1375" spans="1:8" ht="48">
      <c r="A1375" s="2"/>
      <c r="B1375" s="3" t="s">
        <v>2767</v>
      </c>
      <c r="C1375" s="3" t="s">
        <v>2768</v>
      </c>
      <c r="D1375" s="3"/>
      <c r="E1375" s="3"/>
    </row>
    <row r="1376" spans="1:8" ht="32">
      <c r="A1376" s="2"/>
      <c r="B1376" s="3" t="s">
        <v>2769</v>
      </c>
      <c r="C1376" s="3" t="s">
        <v>2770</v>
      </c>
      <c r="D1376" s="3"/>
      <c r="E1376" s="3"/>
    </row>
    <row r="1377" spans="1:5" ht="32">
      <c r="A1377" s="2"/>
      <c r="B1377" s="3" t="s">
        <v>2771</v>
      </c>
      <c r="C1377" s="3" t="s">
        <v>2772</v>
      </c>
      <c r="D1377" s="3"/>
      <c r="E1377" s="3"/>
    </row>
    <row r="1378" spans="1:5" ht="48">
      <c r="A1378" s="2"/>
      <c r="B1378" s="3" t="s">
        <v>2773</v>
      </c>
      <c r="C1378" s="3" t="s">
        <v>2774</v>
      </c>
      <c r="D1378" s="3"/>
      <c r="E1378" s="3"/>
    </row>
    <row r="1379" spans="1:5" ht="32">
      <c r="A1379" s="2"/>
      <c r="B1379" s="3" t="s">
        <v>2775</v>
      </c>
      <c r="C1379" s="3" t="s">
        <v>2776</v>
      </c>
      <c r="D1379" s="3"/>
      <c r="E1379" s="3"/>
    </row>
    <row r="1380" spans="1:5" ht="32">
      <c r="A1380" s="2"/>
      <c r="B1380" s="3" t="s">
        <v>2777</v>
      </c>
      <c r="C1380" s="3" t="s">
        <v>2778</v>
      </c>
      <c r="D1380" s="3"/>
      <c r="E1380" s="3"/>
    </row>
    <row r="1381" spans="1:5" ht="32">
      <c r="A1381" s="2"/>
      <c r="B1381" s="3" t="s">
        <v>2779</v>
      </c>
      <c r="C1381" s="3" t="s">
        <v>2780</v>
      </c>
      <c r="D1381" s="3"/>
      <c r="E1381" s="3"/>
    </row>
    <row r="1382" spans="1:5" ht="32">
      <c r="A1382" s="2"/>
      <c r="B1382" s="3" t="s">
        <v>2781</v>
      </c>
      <c r="C1382" s="3" t="s">
        <v>2782</v>
      </c>
      <c r="D1382" s="3"/>
      <c r="E1382" s="3"/>
    </row>
    <row r="1383" spans="1:5" ht="32">
      <c r="A1383" s="2"/>
      <c r="B1383" s="3" t="s">
        <v>2783</v>
      </c>
      <c r="C1383" s="3" t="s">
        <v>2784</v>
      </c>
      <c r="D1383" s="3"/>
      <c r="E1383" s="3"/>
    </row>
    <row r="1384" spans="1:5" ht="48">
      <c r="A1384" s="2"/>
      <c r="B1384" s="3" t="s">
        <v>2785</v>
      </c>
      <c r="C1384" s="3" t="s">
        <v>2786</v>
      </c>
      <c r="D1384" s="3"/>
      <c r="E1384" s="3"/>
    </row>
    <row r="1385" spans="1:5" ht="32">
      <c r="A1385" s="2"/>
      <c r="B1385" s="4" t="s">
        <v>2787</v>
      </c>
      <c r="C1385" s="3" t="s">
        <v>2788</v>
      </c>
      <c r="D1385" s="3"/>
      <c r="E1385" s="3"/>
    </row>
    <row r="1386" spans="1:5" ht="32">
      <c r="A1386" s="2"/>
      <c r="B1386" s="3" t="s">
        <v>2789</v>
      </c>
      <c r="C1386" s="3" t="s">
        <v>2790</v>
      </c>
      <c r="D1386" s="3"/>
      <c r="E1386" s="3"/>
    </row>
    <row r="1387" spans="1:5" ht="32">
      <c r="A1387" s="2"/>
      <c r="B1387" s="3" t="s">
        <v>2791</v>
      </c>
      <c r="C1387" s="3" t="s">
        <v>2792</v>
      </c>
      <c r="D1387" s="3"/>
      <c r="E1387" s="3"/>
    </row>
    <row r="1388" spans="1:5" ht="32">
      <c r="A1388" s="2"/>
      <c r="B1388" s="3" t="s">
        <v>2793</v>
      </c>
      <c r="C1388" s="3" t="s">
        <v>2794</v>
      </c>
      <c r="D1388" s="3"/>
      <c r="E1388" s="3"/>
    </row>
    <row r="1389" spans="1:5" ht="32">
      <c r="A1389" s="2"/>
      <c r="B1389" s="3" t="s">
        <v>2795</v>
      </c>
      <c r="C1389" s="3" t="s">
        <v>2796</v>
      </c>
      <c r="D1389" s="3"/>
      <c r="E1389" s="3"/>
    </row>
    <row r="1390" spans="1:5" ht="48">
      <c r="A1390" s="2"/>
      <c r="B1390" s="3" t="s">
        <v>2797</v>
      </c>
      <c r="C1390" s="3" t="s">
        <v>2798</v>
      </c>
      <c r="D1390" s="3"/>
      <c r="E1390" s="3"/>
    </row>
    <row r="1391" spans="1:5" ht="16">
      <c r="A1391" s="2"/>
      <c r="B1391" s="3" t="s">
        <v>2799</v>
      </c>
      <c r="C1391" s="3" t="s">
        <v>2800</v>
      </c>
      <c r="D1391" s="3"/>
      <c r="E1391" s="3"/>
    </row>
    <row r="1392" spans="1:5" ht="48">
      <c r="A1392" s="2"/>
      <c r="B1392" s="4" t="s">
        <v>2801</v>
      </c>
      <c r="C1392" s="3" t="s">
        <v>2802</v>
      </c>
      <c r="D1392" s="3"/>
      <c r="E1392" s="3"/>
    </row>
    <row r="1393" spans="1:5" ht="32">
      <c r="A1393" s="2"/>
      <c r="B1393" s="3" t="s">
        <v>2803</v>
      </c>
      <c r="C1393" s="3" t="s">
        <v>2804</v>
      </c>
      <c r="D1393" s="3"/>
      <c r="E1393" s="3"/>
    </row>
    <row r="1394" spans="1:5" ht="80">
      <c r="A1394" s="2"/>
      <c r="B1394" s="3" t="s">
        <v>2805</v>
      </c>
      <c r="C1394" s="3" t="s">
        <v>2806</v>
      </c>
      <c r="D1394" s="3"/>
      <c r="E1394" s="3"/>
    </row>
    <row r="1395" spans="1:5" ht="64">
      <c r="A1395" s="2"/>
      <c r="B1395" s="3" t="s">
        <v>2807</v>
      </c>
      <c r="C1395" s="3" t="s">
        <v>2808</v>
      </c>
      <c r="D1395" s="3"/>
      <c r="E1395" s="3"/>
    </row>
    <row r="1396" spans="1:5" ht="32">
      <c r="A1396" s="2"/>
      <c r="B1396" s="3" t="s">
        <v>2809</v>
      </c>
      <c r="C1396" s="3" t="s">
        <v>2810</v>
      </c>
      <c r="D1396" s="3"/>
      <c r="E1396" s="3"/>
    </row>
    <row r="1397" spans="1:5" ht="32">
      <c r="A1397" s="2"/>
      <c r="B1397" s="3" t="s">
        <v>2811</v>
      </c>
      <c r="C1397" s="3" t="s">
        <v>2812</v>
      </c>
      <c r="D1397" s="3"/>
      <c r="E1397" s="3"/>
    </row>
    <row r="1398" spans="1:5" ht="32">
      <c r="A1398" s="2"/>
      <c r="B1398" s="3" t="s">
        <v>2813</v>
      </c>
      <c r="C1398" s="3" t="s">
        <v>2814</v>
      </c>
      <c r="D1398" s="3"/>
      <c r="E1398" s="3"/>
    </row>
    <row r="1399" spans="1:5" ht="48">
      <c r="A1399" s="2"/>
      <c r="B1399" s="3" t="s">
        <v>2815</v>
      </c>
      <c r="C1399" s="3" t="s">
        <v>2816</v>
      </c>
      <c r="D1399" s="3"/>
      <c r="E1399" s="3"/>
    </row>
    <row r="1400" spans="1:5" ht="32">
      <c r="A1400" s="2"/>
      <c r="B1400" s="3" t="s">
        <v>2817</v>
      </c>
      <c r="C1400" s="3" t="s">
        <v>2818</v>
      </c>
      <c r="D1400" s="3"/>
      <c r="E1400" s="3"/>
    </row>
    <row r="1401" spans="1:5" ht="32">
      <c r="A1401" s="2"/>
      <c r="B1401" s="3" t="s">
        <v>2819</v>
      </c>
      <c r="C1401" s="3" t="s">
        <v>2820</v>
      </c>
      <c r="D1401" s="3"/>
      <c r="E1401" s="3"/>
    </row>
    <row r="1402" spans="1:5" ht="32">
      <c r="A1402" s="2"/>
      <c r="B1402" s="3" t="s">
        <v>2821</v>
      </c>
      <c r="C1402" s="3" t="s">
        <v>2822</v>
      </c>
      <c r="D1402" s="3"/>
      <c r="E1402" s="3"/>
    </row>
    <row r="1403" spans="1:5" ht="32">
      <c r="A1403" s="2"/>
      <c r="B1403" s="4" t="s">
        <v>2823</v>
      </c>
      <c r="C1403" s="3" t="s">
        <v>2824</v>
      </c>
      <c r="D1403" s="3"/>
      <c r="E1403" s="3"/>
    </row>
    <row r="1404" spans="1:5" ht="48">
      <c r="A1404" s="2"/>
      <c r="B1404" s="3" t="s">
        <v>2825</v>
      </c>
      <c r="C1404" s="3" t="s">
        <v>2826</v>
      </c>
      <c r="D1404" s="3"/>
      <c r="E1404" s="3"/>
    </row>
    <row r="1405" spans="1:5" ht="32">
      <c r="A1405" s="2"/>
      <c r="B1405" s="3" t="s">
        <v>2827</v>
      </c>
      <c r="C1405" s="3" t="s">
        <v>2828</v>
      </c>
      <c r="D1405" s="3"/>
      <c r="E1405" s="3"/>
    </row>
    <row r="1406" spans="1:5" ht="32">
      <c r="A1406" s="2"/>
      <c r="B1406" s="3" t="s">
        <v>2829</v>
      </c>
      <c r="C1406" s="3" t="s">
        <v>2830</v>
      </c>
      <c r="D1406" s="3"/>
      <c r="E1406" s="3"/>
    </row>
    <row r="1407" spans="1:5" ht="32">
      <c r="A1407" s="2"/>
      <c r="B1407" s="3" t="s">
        <v>2831</v>
      </c>
      <c r="C1407" s="3" t="s">
        <v>2832</v>
      </c>
      <c r="D1407" s="3"/>
      <c r="E1407" s="3"/>
    </row>
    <row r="1408" spans="1:5" ht="32">
      <c r="A1408" s="2"/>
      <c r="B1408" s="3" t="s">
        <v>2833</v>
      </c>
      <c r="C1408" s="3" t="s">
        <v>2834</v>
      </c>
      <c r="D1408" s="3"/>
      <c r="E1408" s="3"/>
    </row>
    <row r="1409" spans="1:5" ht="48">
      <c r="A1409" s="2"/>
      <c r="B1409" s="3" t="s">
        <v>2835</v>
      </c>
      <c r="C1409" s="3" t="s">
        <v>2836</v>
      </c>
      <c r="D1409" s="3"/>
      <c r="E1409" s="3"/>
    </row>
    <row r="1410" spans="1:5" ht="48">
      <c r="A1410" s="2"/>
      <c r="B1410" s="3" t="s">
        <v>2837</v>
      </c>
      <c r="C1410" s="3" t="s">
        <v>2838</v>
      </c>
      <c r="D1410" s="3"/>
      <c r="E1410" s="3"/>
    </row>
    <row r="1411" spans="1:5" ht="32">
      <c r="A1411" s="2"/>
      <c r="B1411" s="3" t="s">
        <v>2839</v>
      </c>
      <c r="C1411" s="3" t="s">
        <v>2840</v>
      </c>
      <c r="D1411" s="3"/>
      <c r="E1411" s="3"/>
    </row>
    <row r="1412" spans="1:5" ht="16">
      <c r="A1412" s="2"/>
      <c r="B1412" s="3" t="s">
        <v>2841</v>
      </c>
      <c r="C1412" s="3" t="s">
        <v>2842</v>
      </c>
      <c r="D1412" s="3"/>
      <c r="E1412" s="3"/>
    </row>
    <row r="1413" spans="1:5" ht="32">
      <c r="A1413" s="2"/>
      <c r="B1413" s="3" t="s">
        <v>2843</v>
      </c>
      <c r="C1413" s="3" t="s">
        <v>2844</v>
      </c>
      <c r="D1413" s="3"/>
      <c r="E1413" s="3"/>
    </row>
    <row r="1414" spans="1:5" ht="48">
      <c r="A1414" s="2"/>
      <c r="B1414" s="3" t="s">
        <v>2845</v>
      </c>
      <c r="C1414" s="3" t="s">
        <v>2846</v>
      </c>
      <c r="D1414" s="3"/>
      <c r="E1414" s="3"/>
    </row>
    <row r="1415" spans="1:5" ht="32">
      <c r="A1415" s="2"/>
      <c r="B1415" s="3" t="s">
        <v>2847</v>
      </c>
      <c r="C1415" s="3" t="s">
        <v>2848</v>
      </c>
      <c r="D1415" s="3"/>
      <c r="E1415" s="3"/>
    </row>
    <row r="1416" spans="1:5" ht="48">
      <c r="A1416" s="2"/>
      <c r="B1416" s="3" t="s">
        <v>2849</v>
      </c>
      <c r="C1416" s="3" t="s">
        <v>2850</v>
      </c>
      <c r="D1416" s="3"/>
      <c r="E1416" s="3"/>
    </row>
    <row r="1417" spans="1:5" ht="32">
      <c r="A1417" s="2"/>
      <c r="B1417" s="3" t="s">
        <v>2851</v>
      </c>
      <c r="C1417" s="3" t="s">
        <v>2852</v>
      </c>
      <c r="D1417" s="3"/>
      <c r="E1417" s="3"/>
    </row>
    <row r="1418" spans="1:5" ht="48">
      <c r="A1418" s="2"/>
      <c r="B1418" s="3" t="s">
        <v>2853</v>
      </c>
      <c r="C1418" s="3" t="s">
        <v>2854</v>
      </c>
      <c r="D1418" s="3"/>
      <c r="E1418" s="3"/>
    </row>
    <row r="1419" spans="1:5" ht="16">
      <c r="A1419" s="2"/>
      <c r="B1419" s="3" t="s">
        <v>2855</v>
      </c>
      <c r="C1419" s="3" t="s">
        <v>2856</v>
      </c>
      <c r="D1419" s="3"/>
      <c r="E1419" s="3"/>
    </row>
    <row r="1420" spans="1:5" ht="32">
      <c r="A1420" s="2"/>
      <c r="B1420" s="3" t="s">
        <v>2857</v>
      </c>
      <c r="C1420" s="3" t="s">
        <v>2858</v>
      </c>
      <c r="D1420" s="3"/>
      <c r="E1420" s="3"/>
    </row>
    <row r="1421" spans="1:5" ht="32">
      <c r="A1421" s="2"/>
      <c r="B1421" s="3" t="s">
        <v>2859</v>
      </c>
      <c r="C1421" s="3" t="s">
        <v>2860</v>
      </c>
      <c r="D1421" s="3"/>
      <c r="E1421" s="3"/>
    </row>
    <row r="1422" spans="1:5" ht="48">
      <c r="A1422" s="2"/>
      <c r="B1422" s="3" t="s">
        <v>2861</v>
      </c>
      <c r="C1422" s="3" t="s">
        <v>2862</v>
      </c>
      <c r="D1422" s="3"/>
      <c r="E1422" s="3"/>
    </row>
    <row r="1423" spans="1:5" ht="32">
      <c r="A1423" s="2"/>
      <c r="B1423" s="3" t="s">
        <v>2863</v>
      </c>
      <c r="C1423" s="3" t="s">
        <v>2864</v>
      </c>
      <c r="D1423" s="3"/>
      <c r="E1423" s="3"/>
    </row>
    <row r="1424" spans="1:5" ht="32">
      <c r="A1424" s="2"/>
      <c r="B1424" s="3" t="s">
        <v>2865</v>
      </c>
      <c r="C1424" s="3" t="s">
        <v>2866</v>
      </c>
      <c r="D1424" s="3"/>
      <c r="E1424" s="3"/>
    </row>
    <row r="1425" spans="1:15" ht="32">
      <c r="A1425" s="2"/>
      <c r="B1425" s="3" t="s">
        <v>2867</v>
      </c>
      <c r="C1425" s="3" t="s">
        <v>2868</v>
      </c>
      <c r="D1425" s="3"/>
      <c r="E1425" s="3"/>
    </row>
    <row r="1426" spans="1:15" ht="32">
      <c r="A1426" s="2"/>
      <c r="B1426" s="3" t="s">
        <v>2869</v>
      </c>
      <c r="C1426" s="3" t="s">
        <v>2870</v>
      </c>
      <c r="D1426" s="3"/>
      <c r="E1426" s="3"/>
    </row>
    <row r="1427" spans="1:15" ht="32">
      <c r="A1427" s="2" t="s">
        <v>2871</v>
      </c>
      <c r="B1427" s="3" t="s">
        <v>2872</v>
      </c>
      <c r="C1427" s="3" t="s">
        <v>2873</v>
      </c>
      <c r="D1427" s="11">
        <v>545992</v>
      </c>
      <c r="E1427" s="13"/>
      <c r="F1427" s="10">
        <v>20.5</v>
      </c>
      <c r="G1427" s="10">
        <v>66.52</v>
      </c>
      <c r="H1427" s="10">
        <v>12.97</v>
      </c>
      <c r="I1427">
        <v>148</v>
      </c>
      <c r="J1427">
        <v>90</v>
      </c>
      <c r="L1427" t="s">
        <v>4423</v>
      </c>
      <c r="M1427">
        <v>6</v>
      </c>
      <c r="O1427">
        <v>0</v>
      </c>
    </row>
    <row r="1428" spans="1:15" ht="48">
      <c r="A1428" s="2"/>
      <c r="B1428" s="3" t="s">
        <v>2874</v>
      </c>
      <c r="C1428" s="3" t="s">
        <v>2875</v>
      </c>
      <c r="D1428" s="11">
        <v>1031396</v>
      </c>
      <c r="E1428" s="13"/>
      <c r="F1428" s="10">
        <v>17.670000000000002</v>
      </c>
      <c r="G1428" s="10">
        <v>75.38</v>
      </c>
      <c r="H1428" s="10">
        <v>6.95</v>
      </c>
      <c r="I1428">
        <v>223</v>
      </c>
      <c r="J1428">
        <v>116</v>
      </c>
      <c r="M1428">
        <v>15</v>
      </c>
      <c r="O1428">
        <v>6</v>
      </c>
    </row>
    <row r="1429" spans="1:15" ht="48">
      <c r="A1429" s="2"/>
      <c r="B1429" s="3" t="s">
        <v>2876</v>
      </c>
      <c r="C1429" s="3" t="s">
        <v>2877</v>
      </c>
      <c r="D1429" s="11">
        <v>2333</v>
      </c>
      <c r="E1429" s="13"/>
      <c r="F1429" s="10">
        <v>9</v>
      </c>
      <c r="G1429" s="10">
        <v>87.27</v>
      </c>
      <c r="H1429" s="10">
        <v>3.73</v>
      </c>
      <c r="I1429" t="s">
        <v>4422</v>
      </c>
      <c r="O1429">
        <v>0</v>
      </c>
    </row>
    <row r="1430" spans="1:15" ht="32">
      <c r="A1430" s="2"/>
      <c r="B1430" s="3" t="s">
        <v>2878</v>
      </c>
      <c r="C1430" s="3" t="s">
        <v>2879</v>
      </c>
      <c r="D1430" s="11">
        <v>444458</v>
      </c>
      <c r="E1430" s="13"/>
      <c r="F1430" s="10">
        <v>21.52</v>
      </c>
      <c r="G1430" s="10">
        <v>68.69</v>
      </c>
      <c r="H1430" s="10">
        <v>9.7899999999999991</v>
      </c>
      <c r="I1430">
        <v>134</v>
      </c>
      <c r="J1430">
        <v>50</v>
      </c>
      <c r="M1430">
        <v>7</v>
      </c>
      <c r="O1430">
        <v>0</v>
      </c>
    </row>
    <row r="1431" spans="1:15" ht="32">
      <c r="A1431" s="2"/>
      <c r="B1431" s="3" t="s">
        <v>2880</v>
      </c>
      <c r="C1431" s="3" t="s">
        <v>2881</v>
      </c>
      <c r="D1431" s="11">
        <v>420594</v>
      </c>
      <c r="E1431" s="13"/>
      <c r="F1431" s="10">
        <v>22.76</v>
      </c>
      <c r="G1431" s="10">
        <v>65.22</v>
      </c>
      <c r="H1431" s="10">
        <v>12.01</v>
      </c>
      <c r="I1431">
        <v>126</v>
      </c>
      <c r="J1431">
        <v>68</v>
      </c>
      <c r="M1431">
        <v>5</v>
      </c>
      <c r="O1431">
        <v>0</v>
      </c>
    </row>
    <row r="1432" spans="1:15" ht="64">
      <c r="A1432" s="2"/>
      <c r="B1432" s="4" t="s">
        <v>2882</v>
      </c>
      <c r="C1432" s="3" t="s">
        <v>2883</v>
      </c>
      <c r="D1432" s="11">
        <v>464435</v>
      </c>
      <c r="E1432" s="13"/>
      <c r="F1432" s="10">
        <v>19.32</v>
      </c>
      <c r="G1432" s="10">
        <v>69.88</v>
      </c>
      <c r="H1432" s="10">
        <v>10.8</v>
      </c>
      <c r="I1432">
        <v>130</v>
      </c>
      <c r="J1432">
        <v>119</v>
      </c>
      <c r="M1432">
        <v>4</v>
      </c>
      <c r="O1432">
        <v>0</v>
      </c>
    </row>
    <row r="1433" spans="1:15" ht="32">
      <c r="A1433" s="2"/>
      <c r="B1433" s="3" t="s">
        <v>2884</v>
      </c>
      <c r="C1433" s="3" t="s">
        <v>2885</v>
      </c>
      <c r="D1433" s="11">
        <v>112269</v>
      </c>
      <c r="E1433" s="13"/>
      <c r="F1433" s="10">
        <v>17.920000000000002</v>
      </c>
      <c r="G1433" s="10">
        <v>72.41</v>
      </c>
      <c r="H1433" s="10">
        <v>9.67</v>
      </c>
      <c r="I1433">
        <v>18</v>
      </c>
      <c r="J1433">
        <v>11</v>
      </c>
      <c r="M1433">
        <v>3</v>
      </c>
      <c r="O1433">
        <v>0</v>
      </c>
    </row>
    <row r="1434" spans="1:15" ht="64">
      <c r="A1434" s="2"/>
      <c r="B1434" s="3" t="s">
        <v>2886</v>
      </c>
      <c r="C1434" s="3" t="s">
        <v>2887</v>
      </c>
      <c r="D1434" s="11">
        <v>156108</v>
      </c>
      <c r="E1434" s="13"/>
      <c r="F1434" s="10">
        <v>19.88</v>
      </c>
      <c r="G1434" s="10">
        <v>70.040000000000006</v>
      </c>
      <c r="H1434" s="10">
        <v>10.08</v>
      </c>
      <c r="I1434">
        <v>35</v>
      </c>
      <c r="J1434">
        <v>30</v>
      </c>
      <c r="M1434">
        <v>1</v>
      </c>
      <c r="O1434">
        <v>0</v>
      </c>
    </row>
    <row r="1435" spans="1:15" ht="48">
      <c r="A1435" s="2"/>
      <c r="B1435" s="3" t="s">
        <v>2888</v>
      </c>
      <c r="C1435" s="3" t="s">
        <v>2889</v>
      </c>
      <c r="D1435" s="11">
        <v>954259</v>
      </c>
      <c r="E1435" s="13"/>
      <c r="F1435" s="10">
        <v>23.43</v>
      </c>
      <c r="G1435" s="10">
        <v>67.03</v>
      </c>
      <c r="H1435" s="10">
        <v>9.5399999999999991</v>
      </c>
      <c r="I1435">
        <v>263</v>
      </c>
      <c r="J1435">
        <v>160</v>
      </c>
      <c r="M1435">
        <v>16</v>
      </c>
      <c r="O1435">
        <v>0</v>
      </c>
    </row>
    <row r="1436" spans="1:15" ht="32">
      <c r="A1436" s="2"/>
      <c r="B1436" s="3" t="s">
        <v>2890</v>
      </c>
      <c r="C1436" s="3" t="s">
        <v>2891</v>
      </c>
      <c r="D1436" s="11">
        <v>284690</v>
      </c>
      <c r="E1436" s="13"/>
      <c r="F1436" s="10">
        <v>22.14</v>
      </c>
      <c r="G1436" s="10">
        <v>63.63</v>
      </c>
      <c r="H1436" s="10">
        <v>14.23</v>
      </c>
      <c r="I1436">
        <v>84</v>
      </c>
      <c r="J1436">
        <v>56</v>
      </c>
      <c r="M1436">
        <v>2</v>
      </c>
      <c r="O1436">
        <v>0</v>
      </c>
    </row>
    <row r="1437" spans="1:15" ht="32">
      <c r="A1437" s="2"/>
      <c r="B1437" s="3" t="s">
        <v>2892</v>
      </c>
      <c r="C1437" s="3" t="s">
        <v>2893</v>
      </c>
      <c r="D1437" s="11">
        <v>255335</v>
      </c>
      <c r="E1437" s="13"/>
      <c r="F1437" s="10">
        <v>23.28</v>
      </c>
      <c r="G1437" s="10">
        <v>64.75</v>
      </c>
      <c r="H1437" s="10">
        <v>11.97</v>
      </c>
      <c r="I1437">
        <v>77</v>
      </c>
      <c r="J1437">
        <v>67</v>
      </c>
      <c r="M1437">
        <v>2</v>
      </c>
      <c r="O1437">
        <v>0</v>
      </c>
    </row>
    <row r="1438" spans="1:15" ht="32">
      <c r="A1438" s="2"/>
      <c r="B1438" s="3" t="s">
        <v>2894</v>
      </c>
      <c r="C1438" s="3" t="s">
        <v>2895</v>
      </c>
      <c r="D1438" s="11">
        <v>560894</v>
      </c>
      <c r="E1438" s="13"/>
      <c r="F1438" s="10">
        <v>18.05</v>
      </c>
      <c r="G1438" s="10">
        <v>65.19</v>
      </c>
      <c r="H1438" s="10">
        <v>16.77</v>
      </c>
      <c r="I1438">
        <v>118</v>
      </c>
      <c r="J1438">
        <v>144</v>
      </c>
      <c r="M1438">
        <v>6</v>
      </c>
      <c r="O1438">
        <v>1</v>
      </c>
    </row>
    <row r="1439" spans="1:15" ht="80">
      <c r="A1439" s="2"/>
      <c r="B1439" s="3" t="s">
        <v>2896</v>
      </c>
      <c r="C1439" s="3" t="s">
        <v>2897</v>
      </c>
      <c r="D1439" s="11">
        <v>232124</v>
      </c>
      <c r="E1439" s="13"/>
      <c r="F1439" s="10">
        <v>20.61</v>
      </c>
      <c r="G1439" s="10">
        <v>68.91</v>
      </c>
      <c r="H1439" s="10">
        <v>10.47</v>
      </c>
      <c r="I1439">
        <v>43</v>
      </c>
      <c r="J1439">
        <v>32</v>
      </c>
      <c r="M1439">
        <v>3</v>
      </c>
      <c r="O1439">
        <v>0</v>
      </c>
    </row>
    <row r="1440" spans="1:15" ht="16">
      <c r="A1440" s="2"/>
      <c r="B1440" s="3" t="s">
        <v>2898</v>
      </c>
      <c r="C1440" s="3" t="s">
        <v>2899</v>
      </c>
      <c r="D1440" s="3"/>
      <c r="E1440" s="3"/>
      <c r="F1440" s="10">
        <v>25.22</v>
      </c>
      <c r="G1440" s="10">
        <v>68.3</v>
      </c>
      <c r="H1440" s="10">
        <v>6.48</v>
      </c>
      <c r="I1440" t="s">
        <v>4422</v>
      </c>
      <c r="O1440">
        <v>0</v>
      </c>
    </row>
    <row r="1441" spans="1:15" ht="48">
      <c r="A1441" s="2"/>
      <c r="B1441" s="3" t="s">
        <v>2900</v>
      </c>
      <c r="C1441" s="3" t="s">
        <v>2901</v>
      </c>
      <c r="D1441" s="11">
        <v>2873358</v>
      </c>
      <c r="E1441" s="13"/>
      <c r="F1441" s="10">
        <v>18.39</v>
      </c>
      <c r="G1441" s="10">
        <v>72.900000000000006</v>
      </c>
      <c r="H1441" s="10">
        <v>8.6999999999999993</v>
      </c>
      <c r="I1441">
        <v>824</v>
      </c>
      <c r="J1441">
        <v>157</v>
      </c>
      <c r="M1441">
        <v>36</v>
      </c>
      <c r="O1441">
        <v>13</v>
      </c>
    </row>
    <row r="1442" spans="1:15" ht="32">
      <c r="A1442" s="2"/>
      <c r="B1442" s="3" t="s">
        <v>2902</v>
      </c>
      <c r="C1442" s="3" t="s">
        <v>2903</v>
      </c>
      <c r="D1442" s="11">
        <v>497953</v>
      </c>
      <c r="E1442" s="13"/>
      <c r="F1442" s="10">
        <v>21.98</v>
      </c>
      <c r="G1442" s="10">
        <v>65.25</v>
      </c>
      <c r="H1442" s="10">
        <v>12.77</v>
      </c>
      <c r="I1442">
        <v>161</v>
      </c>
      <c r="J1442">
        <v>65</v>
      </c>
      <c r="M1442">
        <v>6</v>
      </c>
      <c r="O1442">
        <v>0</v>
      </c>
    </row>
    <row r="1443" spans="1:15" ht="80">
      <c r="A1443" s="2"/>
      <c r="B1443" s="3" t="s">
        <v>2904</v>
      </c>
      <c r="C1443" s="3" t="s">
        <v>2905</v>
      </c>
      <c r="D1443" s="11">
        <v>179586</v>
      </c>
      <c r="E1443" s="13"/>
      <c r="F1443" s="10">
        <v>20.78</v>
      </c>
      <c r="G1443" s="10">
        <v>68.900000000000006</v>
      </c>
      <c r="H1443" s="10">
        <v>10.32</v>
      </c>
      <c r="I1443">
        <v>44</v>
      </c>
      <c r="J1443">
        <v>31</v>
      </c>
      <c r="M1443">
        <v>1</v>
      </c>
      <c r="O1443">
        <v>0</v>
      </c>
    </row>
    <row r="1444" spans="1:15" ht="32">
      <c r="A1444" s="2"/>
      <c r="B1444" s="3" t="s">
        <v>2906</v>
      </c>
      <c r="C1444" s="3" t="s">
        <v>2907</v>
      </c>
      <c r="D1444" s="11">
        <v>528238</v>
      </c>
      <c r="E1444" s="13"/>
      <c r="F1444" s="10">
        <v>18.850000000000001</v>
      </c>
      <c r="G1444" s="10">
        <v>67.05</v>
      </c>
      <c r="H1444" s="10">
        <v>14.1</v>
      </c>
      <c r="I1444">
        <v>132</v>
      </c>
      <c r="J1444">
        <v>96</v>
      </c>
      <c r="M1444">
        <v>8</v>
      </c>
      <c r="O1444">
        <v>1</v>
      </c>
    </row>
    <row r="1445" spans="1:15" ht="64">
      <c r="A1445" s="2"/>
      <c r="B1445" s="3" t="s">
        <v>2908</v>
      </c>
      <c r="C1445" s="3" t="s">
        <v>2909</v>
      </c>
      <c r="D1445" s="11">
        <v>164699</v>
      </c>
      <c r="E1445" s="13"/>
      <c r="F1445" s="10">
        <v>21.2</v>
      </c>
      <c r="G1445" s="10">
        <v>69.099999999999994</v>
      </c>
      <c r="H1445" s="10">
        <v>9.6999999999999993</v>
      </c>
      <c r="I1445">
        <v>50</v>
      </c>
      <c r="J1445">
        <v>22</v>
      </c>
      <c r="M1445">
        <v>1</v>
      </c>
      <c r="O1445">
        <v>0</v>
      </c>
    </row>
    <row r="1446" spans="1:15" ht="80">
      <c r="A1446" s="2"/>
      <c r="B1446" s="3" t="s">
        <v>2910</v>
      </c>
      <c r="C1446" s="3" t="s">
        <v>2911</v>
      </c>
      <c r="D1446" s="11">
        <v>372511</v>
      </c>
      <c r="E1446" s="13"/>
      <c r="F1446" s="10">
        <v>21.64</v>
      </c>
      <c r="G1446" s="10">
        <v>68.28</v>
      </c>
      <c r="H1446" s="10">
        <v>10.08</v>
      </c>
      <c r="I1446">
        <v>89</v>
      </c>
      <c r="J1446">
        <v>64</v>
      </c>
      <c r="M1446">
        <v>5</v>
      </c>
      <c r="O1446">
        <v>0</v>
      </c>
    </row>
    <row r="1447" spans="1:15" ht="64">
      <c r="A1447" s="2" t="s">
        <v>2912</v>
      </c>
      <c r="B1447" s="3" t="s">
        <v>2913</v>
      </c>
      <c r="C1447" s="3" t="s">
        <v>2914</v>
      </c>
      <c r="D1447" s="11">
        <v>17560061</v>
      </c>
      <c r="E1447" s="13">
        <v>17560061</v>
      </c>
      <c r="F1447" s="11">
        <v>15.11</v>
      </c>
      <c r="H1447" s="11">
        <v>3.22</v>
      </c>
    </row>
    <row r="1448" spans="1:15" ht="32">
      <c r="A1448" s="2" t="s">
        <v>2915</v>
      </c>
      <c r="B1448" s="3" t="s">
        <v>2916</v>
      </c>
      <c r="C1448" s="3" t="s">
        <v>2917</v>
      </c>
      <c r="D1448" s="11">
        <v>409940</v>
      </c>
      <c r="E1448" s="3"/>
      <c r="F1448" s="11">
        <v>19.260000000000002</v>
      </c>
      <c r="H1448" s="11">
        <v>14.14</v>
      </c>
    </row>
    <row r="1449" spans="1:15" ht="32">
      <c r="A1449" s="2"/>
      <c r="B1449" s="3" t="s">
        <v>2918</v>
      </c>
      <c r="C1449" s="3" t="s">
        <v>2919</v>
      </c>
      <c r="D1449" s="11">
        <v>434124</v>
      </c>
      <c r="E1449" s="3"/>
      <c r="F1449" s="11">
        <v>16.34</v>
      </c>
      <c r="H1449" s="11">
        <v>16.05</v>
      </c>
    </row>
    <row r="1450" spans="1:15" ht="80">
      <c r="A1450" s="2"/>
      <c r="B1450" s="3" t="s">
        <v>2920</v>
      </c>
      <c r="C1450" s="3" t="s">
        <v>2921</v>
      </c>
      <c r="D1450" s="11">
        <v>171026</v>
      </c>
      <c r="E1450" s="3"/>
      <c r="F1450" s="11">
        <v>11.28</v>
      </c>
      <c r="H1450" s="11">
        <v>21.7</v>
      </c>
    </row>
    <row r="1451" spans="1:15" ht="33">
      <c r="A1451" s="2" t="s">
        <v>4442</v>
      </c>
      <c r="B1451" s="3" t="s">
        <v>2922</v>
      </c>
      <c r="C1451" s="3" t="s">
        <v>2923</v>
      </c>
      <c r="D1451" s="11">
        <v>492843</v>
      </c>
      <c r="E1451" s="3"/>
      <c r="F1451" s="11">
        <v>14.02</v>
      </c>
      <c r="H1451" s="11">
        <v>16.86</v>
      </c>
    </row>
    <row r="1452" spans="1:15" ht="32">
      <c r="A1452" s="2"/>
      <c r="B1452" s="3" t="s">
        <v>2924</v>
      </c>
      <c r="C1452" s="3" t="s">
        <v>2925</v>
      </c>
      <c r="D1452" s="11">
        <v>1134715</v>
      </c>
      <c r="E1452" s="3"/>
      <c r="F1452" s="11">
        <v>16.420000000000002</v>
      </c>
      <c r="H1452" s="11">
        <v>15.96</v>
      </c>
    </row>
    <row r="1453" spans="1:15" ht="32">
      <c r="A1453" s="2"/>
      <c r="B1453" s="3" t="s">
        <v>2926</v>
      </c>
      <c r="C1453" s="3" t="s">
        <v>2927</v>
      </c>
      <c r="D1453" s="11">
        <v>223622</v>
      </c>
      <c r="E1453" s="3"/>
      <c r="F1453" s="11">
        <v>14.6</v>
      </c>
      <c r="H1453" s="11">
        <v>18.55</v>
      </c>
    </row>
    <row r="1454" spans="1:15" ht="32">
      <c r="A1454" s="2"/>
      <c r="B1454" s="3" t="s">
        <v>2928</v>
      </c>
      <c r="C1454" s="3" t="s">
        <v>2929</v>
      </c>
      <c r="D1454" s="11">
        <v>747134</v>
      </c>
      <c r="E1454" s="3"/>
      <c r="F1454" s="11">
        <v>13.61</v>
      </c>
      <c r="H1454" s="11">
        <v>18.920000000000002</v>
      </c>
    </row>
    <row r="1455" spans="1:15" ht="32">
      <c r="A1455" s="2"/>
      <c r="B1455" s="3" t="s">
        <v>2930</v>
      </c>
      <c r="C1455" s="3" t="s">
        <v>2931</v>
      </c>
      <c r="D1455" s="11">
        <v>153886</v>
      </c>
      <c r="E1455" s="3"/>
      <c r="F1455" s="11">
        <v>10.92</v>
      </c>
      <c r="H1455" s="11">
        <v>19.399999999999999</v>
      </c>
    </row>
    <row r="1456" spans="1:15" ht="32">
      <c r="A1456" s="2"/>
      <c r="B1456" s="3" t="s">
        <v>2932</v>
      </c>
      <c r="C1456" s="3" t="s">
        <v>2933</v>
      </c>
      <c r="D1456" s="11">
        <v>750670</v>
      </c>
      <c r="E1456" s="3"/>
      <c r="F1456" s="11">
        <v>21.13</v>
      </c>
      <c r="H1456" s="11">
        <v>14.33</v>
      </c>
    </row>
    <row r="1457" spans="1:8" ht="48">
      <c r="A1457" s="2"/>
      <c r="B1457" s="3" t="s">
        <v>2934</v>
      </c>
      <c r="C1457" s="3" t="s">
        <v>2935</v>
      </c>
      <c r="D1457" s="11">
        <v>3209004</v>
      </c>
      <c r="E1457" s="3">
        <f>498594+431859+395222+102954</f>
        <v>1428629</v>
      </c>
      <c r="F1457" s="11">
        <v>18.7</v>
      </c>
      <c r="H1457" s="11">
        <v>14.08</v>
      </c>
    </row>
    <row r="1458" spans="1:8" ht="32">
      <c r="A1458" s="2"/>
      <c r="B1458" s="3" t="s">
        <v>2936</v>
      </c>
      <c r="C1458" s="3" t="s">
        <v>2937</v>
      </c>
      <c r="D1458" s="11">
        <v>455690</v>
      </c>
      <c r="E1458" s="3"/>
      <c r="F1458" s="11">
        <v>16.18</v>
      </c>
      <c r="H1458" s="11">
        <v>16.760000000000002</v>
      </c>
    </row>
    <row r="1459" spans="1:8" ht="32">
      <c r="A1459" s="2"/>
      <c r="B1459" s="3" t="s">
        <v>2938</v>
      </c>
      <c r="C1459" s="3" t="s">
        <v>2939</v>
      </c>
      <c r="D1459" s="11">
        <v>318827</v>
      </c>
      <c r="E1459" s="3"/>
      <c r="F1459" s="11">
        <v>19.559999999999999</v>
      </c>
      <c r="H1459" s="11">
        <v>15.44</v>
      </c>
    </row>
    <row r="1460" spans="1:8" ht="48">
      <c r="A1460" s="2"/>
      <c r="B1460" s="3" t="s">
        <v>2940</v>
      </c>
      <c r="C1460" s="3" t="s">
        <v>2941</v>
      </c>
      <c r="D1460" s="11">
        <v>2658316</v>
      </c>
      <c r="E1460" s="3">
        <v>65790</v>
      </c>
      <c r="F1460" s="11">
        <v>20.62</v>
      </c>
      <c r="H1460" s="11">
        <v>11.08</v>
      </c>
    </row>
    <row r="1461" spans="1:8" ht="32">
      <c r="A1461" s="2"/>
      <c r="B1461" s="3" t="s">
        <v>2942</v>
      </c>
      <c r="C1461" s="3" t="s">
        <v>2943</v>
      </c>
      <c r="D1461" s="23">
        <v>285642</v>
      </c>
      <c r="E1461" s="3"/>
      <c r="F1461" s="23">
        <v>16.760000000000002</v>
      </c>
      <c r="H1461" s="23">
        <v>15.14</v>
      </c>
    </row>
    <row r="1462" spans="1:8" ht="32">
      <c r="A1462" s="2"/>
      <c r="B1462" s="3" t="s">
        <v>2944</v>
      </c>
      <c r="C1462" s="3" t="s">
        <v>2945</v>
      </c>
      <c r="D1462" s="11">
        <v>266218</v>
      </c>
      <c r="E1462" s="3"/>
      <c r="F1462" s="11">
        <v>16.3</v>
      </c>
      <c r="H1462" s="11">
        <v>19.71</v>
      </c>
    </row>
    <row r="1463" spans="1:8" ht="17">
      <c r="A1463" s="2"/>
      <c r="B1463" s="4" t="s">
        <v>2946</v>
      </c>
      <c r="C1463" s="3" t="s">
        <v>2947</v>
      </c>
      <c r="D1463" s="11">
        <v>871214</v>
      </c>
      <c r="E1463" s="3"/>
      <c r="F1463" s="11">
        <v>21.7</v>
      </c>
      <c r="H1463" s="11">
        <v>12.08</v>
      </c>
    </row>
    <row r="1464" spans="1:8" ht="32">
      <c r="A1464" s="2"/>
      <c r="B1464" s="3" t="s">
        <v>2948</v>
      </c>
      <c r="C1464" s="3" t="s">
        <v>2949</v>
      </c>
      <c r="D1464" s="11">
        <v>486153</v>
      </c>
      <c r="E1464" s="3"/>
      <c r="F1464" s="11">
        <v>19.48</v>
      </c>
      <c r="H1464" s="11">
        <v>14.67</v>
      </c>
    </row>
    <row r="1465" spans="1:8" ht="32">
      <c r="A1465" s="2"/>
      <c r="B1465" s="3" t="s">
        <v>2950</v>
      </c>
      <c r="C1465" s="3" t="s">
        <v>2951</v>
      </c>
      <c r="D1465" s="11">
        <v>1158640</v>
      </c>
      <c r="E1465" s="3"/>
      <c r="F1465" s="11">
        <v>17.260000000000002</v>
      </c>
      <c r="H1465" s="11">
        <v>17.96</v>
      </c>
    </row>
    <row r="1466" spans="1:8" ht="48">
      <c r="A1466" s="2"/>
      <c r="B1466" s="3" t="s">
        <v>2952</v>
      </c>
      <c r="C1466" s="3" t="s">
        <v>2953</v>
      </c>
      <c r="D1466" s="11">
        <v>4270371</v>
      </c>
      <c r="E1466" s="3">
        <f>988479+483367</f>
        <v>1471846</v>
      </c>
      <c r="F1466" s="11">
        <v>16.75</v>
      </c>
      <c r="H1466" s="11">
        <v>15.09</v>
      </c>
    </row>
    <row r="1467" spans="1:8" ht="32">
      <c r="A1467" s="2"/>
      <c r="B1467" s="3" t="s">
        <v>2954</v>
      </c>
      <c r="C1467" s="3" t="s">
        <v>2955</v>
      </c>
      <c r="D1467" s="11">
        <v>483367</v>
      </c>
      <c r="E1467" s="3"/>
      <c r="F1467" s="11">
        <v>19.079999999999998</v>
      </c>
      <c r="H1467" s="11">
        <v>14.6</v>
      </c>
    </row>
    <row r="1468" spans="1:8" ht="32">
      <c r="A1468" s="2"/>
      <c r="B1468" s="3" t="s">
        <v>2956</v>
      </c>
      <c r="C1468" s="3" t="s">
        <v>2957</v>
      </c>
      <c r="D1468" s="11">
        <v>498356</v>
      </c>
      <c r="E1468" s="3"/>
      <c r="F1468" s="11">
        <v>16.12</v>
      </c>
      <c r="H1468" s="11">
        <v>15.66</v>
      </c>
    </row>
    <row r="1469" spans="1:8" ht="32">
      <c r="A1469" s="2"/>
      <c r="B1469" s="3" t="s">
        <v>2958</v>
      </c>
      <c r="C1469" s="3" t="s">
        <v>2959</v>
      </c>
      <c r="D1469" s="11">
        <v>469417</v>
      </c>
      <c r="E1469" s="3"/>
      <c r="F1469" s="11">
        <v>16.18</v>
      </c>
      <c r="H1469" s="11">
        <v>16.43</v>
      </c>
    </row>
    <row r="1470" spans="1:8" ht="48">
      <c r="A1470" s="2"/>
      <c r="B1470" s="3" t="s">
        <v>2960</v>
      </c>
      <c r="C1470" s="3" t="s">
        <v>2961</v>
      </c>
      <c r="D1470" s="11">
        <v>4017607</v>
      </c>
      <c r="E1470" s="3">
        <f>560383+537686+336294+101649+68728</f>
        <v>1604740</v>
      </c>
      <c r="F1470" s="11">
        <v>11.72</v>
      </c>
      <c r="H1470" s="11">
        <v>17.93</v>
      </c>
    </row>
    <row r="1471" spans="1:8" ht="17">
      <c r="A1471" s="2"/>
      <c r="B1471" s="3" t="s">
        <v>2962</v>
      </c>
      <c r="C1471" s="3" t="s">
        <v>2963</v>
      </c>
      <c r="D1471" s="3">
        <v>367374</v>
      </c>
      <c r="E1471" s="3"/>
      <c r="F1471" s="11">
        <v>11.83</v>
      </c>
      <c r="H1471" s="11">
        <v>19.850000000000001</v>
      </c>
    </row>
    <row r="1472" spans="1:8" ht="32">
      <c r="A1472" s="2"/>
      <c r="B1472" s="3" t="s">
        <v>2964</v>
      </c>
      <c r="C1472" s="3" t="s">
        <v>2965</v>
      </c>
      <c r="D1472" s="11">
        <v>284955</v>
      </c>
      <c r="E1472" s="3"/>
      <c r="F1472" s="11">
        <v>18.07</v>
      </c>
      <c r="H1472" s="11">
        <v>17.39</v>
      </c>
    </row>
    <row r="1473" spans="1:9" ht="48">
      <c r="A1473" s="2"/>
      <c r="B1473" s="3" t="s">
        <v>2966</v>
      </c>
      <c r="C1473" s="3" t="s">
        <v>2967</v>
      </c>
      <c r="D1473" s="23">
        <v>427130</v>
      </c>
      <c r="E1473" s="3"/>
      <c r="F1473" s="23">
        <v>22.7</v>
      </c>
      <c r="H1473" s="23">
        <v>12.02</v>
      </c>
    </row>
    <row r="1474" spans="1:9" ht="32">
      <c r="A1474" s="2"/>
      <c r="B1474" s="3" t="s">
        <v>2968</v>
      </c>
      <c r="C1474" s="3" t="s">
        <v>2969</v>
      </c>
      <c r="D1474" s="11">
        <v>395376</v>
      </c>
      <c r="E1474" s="3"/>
      <c r="F1474" s="11">
        <v>16.149999999999999</v>
      </c>
      <c r="H1474" s="11">
        <v>17.8</v>
      </c>
      <c r="I1474" s="13"/>
    </row>
    <row r="1475" spans="1:9" ht="32">
      <c r="A1475" s="2"/>
      <c r="B1475" s="3" t="s">
        <v>2970</v>
      </c>
      <c r="C1475" s="3" t="s">
        <v>2971</v>
      </c>
      <c r="D1475" s="11">
        <v>710900</v>
      </c>
      <c r="E1475" s="3"/>
      <c r="F1475" s="11">
        <v>18.89</v>
      </c>
      <c r="H1475" s="11">
        <v>14.24</v>
      </c>
    </row>
    <row r="1476" spans="1:9" ht="32">
      <c r="A1476" s="2"/>
      <c r="B1476" s="3" t="s">
        <v>2972</v>
      </c>
      <c r="C1476" s="3" t="s">
        <v>2973</v>
      </c>
      <c r="D1476" s="11">
        <v>476596</v>
      </c>
      <c r="E1476" s="3"/>
      <c r="F1476" s="11">
        <v>14.6</v>
      </c>
      <c r="H1476" s="11">
        <v>17.920000000000002</v>
      </c>
    </row>
    <row r="1477" spans="1:9" ht="32">
      <c r="A1477" s="2"/>
      <c r="B1477" s="3" t="s">
        <v>2974</v>
      </c>
      <c r="C1477" s="3" t="s">
        <v>2975</v>
      </c>
      <c r="D1477" s="11">
        <v>411622</v>
      </c>
      <c r="E1477" s="3"/>
      <c r="F1477" s="11">
        <v>16.190000000000001</v>
      </c>
      <c r="H1477" s="11">
        <v>18.079999999999998</v>
      </c>
    </row>
    <row r="1478" spans="1:9" ht="32">
      <c r="A1478" s="2"/>
      <c r="B1478" s="3" t="s">
        <v>2976</v>
      </c>
      <c r="C1478" s="3" t="s">
        <v>2977</v>
      </c>
      <c r="D1478" s="11">
        <v>430465</v>
      </c>
      <c r="E1478" s="3"/>
      <c r="F1478" s="11">
        <v>10.85</v>
      </c>
      <c r="H1478" s="11">
        <v>19.100000000000001</v>
      </c>
    </row>
    <row r="1479" spans="1:9" ht="17">
      <c r="A1479" s="2"/>
      <c r="B1479" s="3" t="s">
        <v>2978</v>
      </c>
      <c r="C1479" s="3" t="s">
        <v>2979</v>
      </c>
      <c r="D1479" s="11">
        <v>836781</v>
      </c>
      <c r="E1479" s="3"/>
      <c r="F1479" s="11">
        <v>15.7</v>
      </c>
      <c r="H1479" s="11">
        <v>14.35</v>
      </c>
    </row>
    <row r="1480" spans="1:9" ht="32">
      <c r="A1480" s="2"/>
      <c r="B1480" s="3" t="s">
        <v>2980</v>
      </c>
      <c r="C1480" s="3" t="s">
        <v>2981</v>
      </c>
      <c r="D1480" s="11">
        <v>369776</v>
      </c>
      <c r="E1480" s="3"/>
      <c r="F1480" s="11">
        <v>18.45</v>
      </c>
      <c r="H1480" s="11">
        <v>17.02</v>
      </c>
    </row>
    <row r="1481" spans="1:9" ht="32">
      <c r="A1481" s="2"/>
      <c r="B1481" s="3" t="s">
        <v>2982</v>
      </c>
      <c r="C1481" s="3" t="s">
        <v>2983</v>
      </c>
      <c r="D1481" s="11">
        <v>283255</v>
      </c>
      <c r="E1481" s="3"/>
      <c r="F1481" s="11">
        <v>21.19</v>
      </c>
      <c r="H1481" s="11">
        <v>13.51</v>
      </c>
    </row>
    <row r="1482" spans="1:9" ht="32">
      <c r="A1482" s="2"/>
      <c r="B1482" s="3" t="s">
        <v>2984</v>
      </c>
      <c r="C1482" s="3" t="s">
        <v>2985</v>
      </c>
      <c r="D1482" s="11">
        <v>654762</v>
      </c>
      <c r="E1482" s="3"/>
      <c r="F1482" s="11">
        <v>13.21</v>
      </c>
      <c r="H1482" s="11">
        <v>19.82</v>
      </c>
    </row>
    <row r="1483" spans="1:9" ht="32">
      <c r="A1483" s="2"/>
      <c r="B1483" s="3" t="s">
        <v>2986</v>
      </c>
      <c r="C1483" s="3" t="s">
        <v>2987</v>
      </c>
      <c r="D1483" s="11">
        <v>447378</v>
      </c>
      <c r="E1483" s="3"/>
      <c r="F1483" s="11">
        <v>10.06</v>
      </c>
      <c r="H1483" s="11">
        <v>19.98</v>
      </c>
    </row>
    <row r="1484" spans="1:9" ht="32">
      <c r="A1484" s="2"/>
      <c r="B1484" s="3" t="s">
        <v>2988</v>
      </c>
      <c r="C1484" s="3" t="s">
        <v>2989</v>
      </c>
      <c r="D1484" s="11">
        <v>888794</v>
      </c>
      <c r="E1484" s="3"/>
      <c r="F1484" s="11">
        <v>19.11</v>
      </c>
      <c r="H1484" s="11">
        <v>15.33</v>
      </c>
    </row>
    <row r="1485" spans="1:9" ht="50">
      <c r="A1485" s="2" t="s">
        <v>4443</v>
      </c>
      <c r="B1485" s="3" t="s">
        <v>2990</v>
      </c>
      <c r="C1485" s="3" t="s">
        <v>2991</v>
      </c>
      <c r="D1485" s="11">
        <v>12326518</v>
      </c>
      <c r="E1485" s="9">
        <v>12326518</v>
      </c>
      <c r="F1485" s="11">
        <v>13.05</v>
      </c>
      <c r="H1485" s="11">
        <v>11.81</v>
      </c>
    </row>
    <row r="1486" spans="1:9" ht="32">
      <c r="A1486" s="2"/>
      <c r="B1486" s="3" t="s">
        <v>2992</v>
      </c>
      <c r="C1486" s="3" t="s">
        <v>2993</v>
      </c>
      <c r="D1486" s="11">
        <v>676264</v>
      </c>
      <c r="E1486" s="3"/>
      <c r="F1486" s="11">
        <v>23.06</v>
      </c>
      <c r="H1486" s="11">
        <v>14.5</v>
      </c>
    </row>
    <row r="1487" spans="1:9" ht="32">
      <c r="A1487" s="2"/>
      <c r="B1487" s="3" t="s">
        <v>2994</v>
      </c>
      <c r="C1487" s="3" t="s">
        <v>2995</v>
      </c>
      <c r="D1487" s="11">
        <v>903296</v>
      </c>
      <c r="E1487" s="3"/>
      <c r="F1487" s="11">
        <v>16.260000000000002</v>
      </c>
      <c r="H1487" s="11">
        <v>14.89</v>
      </c>
    </row>
    <row r="1488" spans="1:9" ht="48">
      <c r="A1488" s="2"/>
      <c r="B1488" s="3" t="s">
        <v>2996</v>
      </c>
      <c r="C1488" s="3" t="s">
        <v>2997</v>
      </c>
      <c r="D1488" s="11">
        <v>278192</v>
      </c>
      <c r="E1488" s="3"/>
      <c r="F1488" s="11">
        <v>14.38</v>
      </c>
      <c r="H1488" s="11">
        <v>17.239999999999998</v>
      </c>
    </row>
    <row r="1489" spans="1:8" ht="32">
      <c r="A1489" s="2"/>
      <c r="B1489" s="3" t="s">
        <v>2998</v>
      </c>
      <c r="C1489" s="3" t="s">
        <v>2999</v>
      </c>
      <c r="D1489" s="11">
        <v>395717</v>
      </c>
      <c r="E1489" s="3"/>
      <c r="F1489" s="11">
        <v>11.14</v>
      </c>
      <c r="H1489" s="11">
        <v>20.23</v>
      </c>
    </row>
    <row r="1490" spans="1:8" ht="32">
      <c r="A1490" s="2"/>
      <c r="B1490" s="3" t="s">
        <v>3000</v>
      </c>
      <c r="C1490" s="3" t="s">
        <v>3001</v>
      </c>
      <c r="D1490" s="11">
        <v>698188</v>
      </c>
      <c r="E1490" s="3"/>
      <c r="F1490" s="11">
        <v>16.86</v>
      </c>
      <c r="H1490" s="11">
        <v>16.239999999999998</v>
      </c>
    </row>
    <row r="1491" spans="1:8" ht="48">
      <c r="A1491" s="2"/>
      <c r="B1491" s="3" t="s">
        <v>3002</v>
      </c>
      <c r="C1491" s="3" t="s">
        <v>3003</v>
      </c>
      <c r="D1491" s="11">
        <v>716273</v>
      </c>
      <c r="E1491" s="3"/>
      <c r="F1491" s="11">
        <v>19.09</v>
      </c>
      <c r="H1491" s="11">
        <v>17.5</v>
      </c>
    </row>
    <row r="1492" spans="1:8" ht="32">
      <c r="A1492" s="2"/>
      <c r="B1492" s="3" t="s">
        <v>3004</v>
      </c>
      <c r="C1492" s="3" t="s">
        <v>3005</v>
      </c>
      <c r="D1492" s="11">
        <v>886547</v>
      </c>
      <c r="E1492" s="3"/>
      <c r="F1492" s="11">
        <v>14.54</v>
      </c>
      <c r="H1492" s="11">
        <v>16.16</v>
      </c>
    </row>
    <row r="1493" spans="1:8" ht="48">
      <c r="A1493" s="2" t="s">
        <v>4444</v>
      </c>
      <c r="B1493" s="3" t="s">
        <v>3006</v>
      </c>
      <c r="C1493" s="3" t="s">
        <v>3007</v>
      </c>
      <c r="D1493" s="11">
        <v>1120822</v>
      </c>
      <c r="E1493" s="3"/>
      <c r="F1493" s="11">
        <v>19.989999999999998</v>
      </c>
      <c r="H1493" s="11">
        <v>15.19</v>
      </c>
    </row>
    <row r="1494" spans="1:8" ht="32">
      <c r="A1494" s="2"/>
      <c r="B1494" s="3" t="s">
        <v>3008</v>
      </c>
      <c r="C1494" s="3" t="s">
        <v>3009</v>
      </c>
      <c r="D1494" s="11">
        <v>473707</v>
      </c>
      <c r="E1494" s="3"/>
      <c r="F1494" s="11">
        <v>15.49</v>
      </c>
      <c r="H1494" s="11">
        <v>16.59</v>
      </c>
    </row>
    <row r="1495" spans="1:8" ht="64">
      <c r="A1495" s="2"/>
      <c r="B1495" s="3" t="s">
        <v>3010</v>
      </c>
      <c r="C1495" s="3" t="s">
        <v>3011</v>
      </c>
      <c r="D1495" s="11">
        <v>66571</v>
      </c>
      <c r="E1495" s="3"/>
      <c r="F1495" s="11">
        <v>14.88</v>
      </c>
      <c r="H1495" s="11">
        <v>16.38</v>
      </c>
    </row>
    <row r="1496" spans="1:8" ht="32">
      <c r="A1496" s="2"/>
      <c r="B1496" s="3" t="s">
        <v>3012</v>
      </c>
      <c r="C1496" s="3" t="s">
        <v>3013</v>
      </c>
      <c r="D1496" s="11">
        <v>324642</v>
      </c>
      <c r="E1496" s="3"/>
      <c r="F1496" s="11">
        <v>11.54</v>
      </c>
      <c r="H1496" s="11">
        <v>20.329999999999998</v>
      </c>
    </row>
    <row r="1497" spans="1:8" ht="32">
      <c r="A1497" s="2"/>
      <c r="B1497" s="3" t="s">
        <v>3014</v>
      </c>
      <c r="C1497" s="3" t="s">
        <v>3015</v>
      </c>
      <c r="D1497" s="11">
        <v>346069</v>
      </c>
      <c r="E1497" s="3"/>
      <c r="F1497" s="11">
        <v>19.73</v>
      </c>
      <c r="H1497" s="11">
        <v>16.3</v>
      </c>
    </row>
    <row r="1498" spans="1:8" ht="32">
      <c r="A1498" s="2"/>
      <c r="B1498" s="3" t="s">
        <v>3016</v>
      </c>
      <c r="C1498" s="3" t="s">
        <v>3017</v>
      </c>
      <c r="D1498" s="11">
        <v>283578</v>
      </c>
      <c r="E1498" s="3"/>
      <c r="F1498" s="11">
        <v>19.12</v>
      </c>
      <c r="H1498" s="11">
        <v>16.170000000000002</v>
      </c>
    </row>
    <row r="1499" spans="1:8" ht="32">
      <c r="A1499" s="2"/>
      <c r="B1499" s="3" t="s">
        <v>3018</v>
      </c>
      <c r="C1499" s="3" t="s">
        <v>3019</v>
      </c>
      <c r="D1499" s="11">
        <v>510189</v>
      </c>
      <c r="E1499" s="3"/>
      <c r="F1499" s="11">
        <v>17.600000000000001</v>
      </c>
      <c r="H1499" s="11">
        <v>15.9</v>
      </c>
    </row>
    <row r="1500" spans="1:8" ht="32">
      <c r="A1500" s="2"/>
      <c r="B1500" s="3" t="s">
        <v>3020</v>
      </c>
      <c r="C1500" s="3" t="s">
        <v>3021</v>
      </c>
      <c r="D1500" s="3">
        <v>473195</v>
      </c>
      <c r="E1500" s="3"/>
      <c r="F1500" s="11">
        <v>19.18</v>
      </c>
      <c r="H1500" s="11">
        <v>15.14</v>
      </c>
    </row>
    <row r="1501" spans="1:8" ht="32">
      <c r="A1501" s="2"/>
      <c r="B1501" s="3" t="s">
        <v>3022</v>
      </c>
      <c r="C1501" s="3" t="s">
        <v>3023</v>
      </c>
      <c r="D1501" s="11">
        <v>420495</v>
      </c>
      <c r="E1501" s="3"/>
      <c r="F1501" s="11">
        <v>18.829999999999998</v>
      </c>
      <c r="H1501" s="11">
        <v>15.03</v>
      </c>
    </row>
    <row r="1502" spans="1:8" ht="48">
      <c r="A1502" s="2"/>
      <c r="B1502" s="3" t="s">
        <v>3024</v>
      </c>
      <c r="C1502" s="3" t="s">
        <v>3025</v>
      </c>
      <c r="D1502" s="11">
        <v>310180</v>
      </c>
      <c r="E1502" s="3"/>
      <c r="F1502" s="11">
        <v>17.579999999999998</v>
      </c>
      <c r="H1502" s="11">
        <v>17.309999999999999</v>
      </c>
    </row>
    <row r="1503" spans="1:8" ht="48">
      <c r="A1503" s="2"/>
      <c r="B1503" s="3" t="s">
        <v>3026</v>
      </c>
      <c r="C1503" s="3" t="s">
        <v>3027</v>
      </c>
      <c r="D1503" s="3">
        <v>5231180</v>
      </c>
      <c r="E1503" s="3">
        <f>563398+504893+190084</f>
        <v>1258375</v>
      </c>
      <c r="F1503" s="20">
        <v>15.19</v>
      </c>
      <c r="H1503" s="20">
        <v>16.559999999999999</v>
      </c>
    </row>
    <row r="1504" spans="1:8" ht="48">
      <c r="A1504" s="2"/>
      <c r="B1504" s="3" t="s">
        <v>3028</v>
      </c>
      <c r="C1504" s="3" t="s">
        <v>3029</v>
      </c>
      <c r="D1504" s="11">
        <v>2596927</v>
      </c>
      <c r="E1504" s="3">
        <f>328088+379602+79780+52000</f>
        <v>839470</v>
      </c>
      <c r="F1504" s="11">
        <v>13.56</v>
      </c>
      <c r="H1504" s="11">
        <v>16.16</v>
      </c>
    </row>
    <row r="1505" spans="1:8" ht="32">
      <c r="A1505" s="2"/>
      <c r="B1505" s="3" t="s">
        <v>3030</v>
      </c>
      <c r="C1505" s="3" t="s">
        <v>3031</v>
      </c>
      <c r="D1505" s="11">
        <v>792101</v>
      </c>
      <c r="E1505" s="3"/>
      <c r="F1505" s="11">
        <v>21.77</v>
      </c>
      <c r="H1505" s="11">
        <v>14.58</v>
      </c>
    </row>
    <row r="1506" spans="1:8" ht="64">
      <c r="A1506" s="2"/>
      <c r="B1506" s="3" t="s">
        <v>3032</v>
      </c>
      <c r="C1506" s="3" t="s">
        <v>3033</v>
      </c>
      <c r="D1506" s="11">
        <v>5260951</v>
      </c>
      <c r="E1506" s="3">
        <f>475611+632393+766561</f>
        <v>1874565</v>
      </c>
      <c r="F1506" s="11">
        <v>17.43</v>
      </c>
      <c r="H1506" s="11">
        <v>14.89</v>
      </c>
    </row>
    <row r="1507" spans="1:8" ht="48">
      <c r="A1507" s="2"/>
      <c r="B1507" s="3" t="s">
        <v>3034</v>
      </c>
      <c r="C1507" s="3" t="s">
        <v>3035</v>
      </c>
      <c r="D1507" s="11">
        <v>483293</v>
      </c>
      <c r="E1507" s="3"/>
      <c r="F1507" s="11">
        <v>18.72</v>
      </c>
      <c r="H1507" s="11">
        <v>15.91</v>
      </c>
    </row>
    <row r="1508" spans="1:8" ht="17">
      <c r="A1508" s="2"/>
      <c r="B1508" s="3" t="s">
        <v>3036</v>
      </c>
      <c r="C1508" s="3" t="s">
        <v>3037</v>
      </c>
      <c r="D1508" s="23">
        <v>470355</v>
      </c>
      <c r="E1508" s="3"/>
      <c r="F1508" s="23">
        <v>19.98</v>
      </c>
      <c r="H1508" s="23">
        <v>13.31</v>
      </c>
    </row>
    <row r="1509" spans="1:8" ht="32">
      <c r="A1509" s="2"/>
      <c r="B1509" s="3" t="s">
        <v>3038</v>
      </c>
      <c r="C1509" s="3" t="s">
        <v>3039</v>
      </c>
      <c r="D1509" s="11">
        <v>181174</v>
      </c>
      <c r="E1509" s="3"/>
      <c r="F1509" s="11">
        <v>12.05</v>
      </c>
      <c r="H1509" s="11">
        <v>16.989999999999998</v>
      </c>
    </row>
    <row r="1510" spans="1:8" ht="32">
      <c r="A1510" s="2"/>
      <c r="B1510" s="3" t="s">
        <v>3040</v>
      </c>
      <c r="C1510" s="3" t="s">
        <v>3041</v>
      </c>
      <c r="D1510" s="23">
        <v>426288</v>
      </c>
      <c r="E1510" s="3"/>
      <c r="F1510" s="23">
        <v>23.38</v>
      </c>
      <c r="H1510" s="23">
        <v>13.27</v>
      </c>
    </row>
    <row r="1511" spans="1:8" ht="32">
      <c r="A1511" s="2"/>
      <c r="B1511" s="3" t="s">
        <v>3042</v>
      </c>
      <c r="C1511" s="3" t="s">
        <v>3043</v>
      </c>
      <c r="D1511" s="23">
        <v>391311</v>
      </c>
      <c r="E1511" s="3"/>
      <c r="F1511" s="23">
        <v>26.3</v>
      </c>
      <c r="H1511" s="23">
        <v>11.14</v>
      </c>
    </row>
    <row r="1512" spans="1:8" ht="32">
      <c r="A1512" s="2"/>
      <c r="B1512" s="3" t="s">
        <v>3044</v>
      </c>
      <c r="C1512" s="3" t="s">
        <v>3045</v>
      </c>
      <c r="D1512" s="11">
        <v>371012</v>
      </c>
      <c r="E1512" s="3"/>
      <c r="F1512" s="11">
        <v>20.260000000000002</v>
      </c>
      <c r="H1512" s="11">
        <v>16.54</v>
      </c>
    </row>
    <row r="1513" spans="1:8" ht="49">
      <c r="A1513" s="2" t="s">
        <v>4445</v>
      </c>
      <c r="B1513" s="3" t="s">
        <v>3046</v>
      </c>
      <c r="C1513" s="3" t="s">
        <v>3047</v>
      </c>
      <c r="D1513" s="3">
        <v>1079353</v>
      </c>
      <c r="E1513" s="3">
        <v>1079353</v>
      </c>
      <c r="F1513" s="23">
        <v>18</v>
      </c>
      <c r="H1513" s="23">
        <v>13.63</v>
      </c>
    </row>
    <row r="1514" spans="1:8" ht="32">
      <c r="A1514" s="2"/>
      <c r="B1514" s="3" t="s">
        <v>3048</v>
      </c>
      <c r="C1514" s="3" t="s">
        <v>3049</v>
      </c>
      <c r="D1514" s="11">
        <v>868897</v>
      </c>
      <c r="E1514" s="3"/>
      <c r="F1514" s="11">
        <v>14.43</v>
      </c>
      <c r="H1514" s="11">
        <v>17.239999999999998</v>
      </c>
    </row>
    <row r="1515" spans="1:8" ht="80">
      <c r="A1515" s="2"/>
      <c r="B1515" s="3" t="s">
        <v>3050</v>
      </c>
      <c r="C1515" s="3" t="s">
        <v>3051</v>
      </c>
      <c r="D1515" s="11">
        <v>336922</v>
      </c>
      <c r="E1515" s="3"/>
      <c r="F1515" s="11">
        <v>10.91</v>
      </c>
      <c r="H1515" s="11">
        <v>21.04</v>
      </c>
    </row>
    <row r="1516" spans="1:8" ht="48">
      <c r="A1516" s="2"/>
      <c r="B1516" s="3" t="s">
        <v>3052</v>
      </c>
      <c r="C1516" s="3" t="s">
        <v>3053</v>
      </c>
      <c r="D1516" s="11">
        <v>901971</v>
      </c>
      <c r="E1516" s="3"/>
      <c r="F1516" s="11">
        <v>27.83</v>
      </c>
      <c r="H1516" s="11">
        <v>10.69</v>
      </c>
    </row>
    <row r="1517" spans="1:8" ht="48">
      <c r="A1517" s="2"/>
      <c r="B1517" s="3" t="s">
        <v>3054</v>
      </c>
      <c r="C1517" s="3" t="s">
        <v>3055</v>
      </c>
      <c r="D1517" s="11">
        <v>637548</v>
      </c>
      <c r="E1517" s="3"/>
      <c r="F1517" s="11">
        <v>17.100000000000001</v>
      </c>
      <c r="H1517" s="11">
        <v>17.03</v>
      </c>
    </row>
    <row r="1518" spans="1:8" ht="48">
      <c r="A1518" s="2"/>
      <c r="B1518" s="3" t="s">
        <v>3056</v>
      </c>
      <c r="C1518" s="3" t="s">
        <v>3057</v>
      </c>
      <c r="D1518" s="11">
        <v>2047923</v>
      </c>
      <c r="E1518" s="3"/>
      <c r="F1518" s="11">
        <v>17.920000000000002</v>
      </c>
      <c r="H1518" s="11">
        <v>14.63</v>
      </c>
    </row>
    <row r="1519" spans="1:8" ht="32">
      <c r="A1519" s="2"/>
      <c r="B1519" s="3" t="s">
        <v>3058</v>
      </c>
      <c r="C1519" s="3" t="s">
        <v>3059</v>
      </c>
      <c r="D1519" s="11">
        <v>174650</v>
      </c>
      <c r="E1519" s="3"/>
      <c r="F1519" s="11">
        <v>14.22</v>
      </c>
      <c r="H1519" s="11">
        <v>19.75</v>
      </c>
    </row>
    <row r="1520" spans="1:8" ht="32">
      <c r="A1520" s="2"/>
      <c r="B1520" s="3" t="s">
        <v>3060</v>
      </c>
      <c r="C1520" s="3" t="s">
        <v>3061</v>
      </c>
      <c r="D1520" s="11">
        <v>893654</v>
      </c>
      <c r="E1520" s="3"/>
      <c r="F1520" s="11">
        <v>18.3</v>
      </c>
      <c r="H1520" s="11">
        <v>15.34</v>
      </c>
    </row>
    <row r="1521" spans="1:8" ht="64">
      <c r="A1521" s="2"/>
      <c r="B1521" s="3" t="s">
        <v>3062</v>
      </c>
      <c r="C1521" s="3" t="s">
        <v>3063</v>
      </c>
      <c r="D1521" s="11">
        <v>5882719</v>
      </c>
      <c r="E1521" s="3">
        <f>456862</f>
        <v>456862</v>
      </c>
      <c r="F1521" s="11">
        <v>19.25</v>
      </c>
      <c r="H1521" s="11">
        <v>15.61</v>
      </c>
    </row>
    <row r="1522" spans="1:8" ht="32">
      <c r="A1522" s="2"/>
      <c r="B1522" s="3" t="s">
        <v>3064</v>
      </c>
      <c r="C1522" s="3" t="s">
        <v>3065</v>
      </c>
      <c r="D1522" s="11">
        <v>787783</v>
      </c>
      <c r="E1522" s="3"/>
      <c r="F1522" s="11">
        <v>20.07</v>
      </c>
      <c r="H1522" s="11">
        <v>16.14</v>
      </c>
    </row>
    <row r="1523" spans="1:8" ht="48">
      <c r="A1523" s="2"/>
      <c r="B1523" s="3" t="s">
        <v>3066</v>
      </c>
      <c r="C1523" s="3" t="s">
        <v>3067</v>
      </c>
      <c r="D1523" s="3">
        <v>2469079</v>
      </c>
      <c r="E1523" s="3">
        <v>695786</v>
      </c>
      <c r="F1523" s="11">
        <v>21.87</v>
      </c>
      <c r="H1523" s="11">
        <v>12.54</v>
      </c>
    </row>
    <row r="1524" spans="1:8" ht="32">
      <c r="A1524" s="2" t="s">
        <v>3068</v>
      </c>
      <c r="B1524" s="3" t="s">
        <v>3069</v>
      </c>
      <c r="C1524" s="3" t="s">
        <v>3070</v>
      </c>
      <c r="D1524" s="13">
        <v>490385</v>
      </c>
      <c r="E1524" s="3"/>
      <c r="F1524" s="13">
        <v>22.64</v>
      </c>
      <c r="H1524" s="13">
        <v>16.11</v>
      </c>
    </row>
    <row r="1525" spans="1:8" ht="32">
      <c r="A1525" s="2"/>
      <c r="B1525" s="3" t="s">
        <v>3071</v>
      </c>
      <c r="C1525" s="3" t="s">
        <v>3072</v>
      </c>
      <c r="D1525" s="3"/>
      <c r="E1525" s="3"/>
    </row>
    <row r="1526" spans="1:8" ht="32">
      <c r="A1526" s="2"/>
      <c r="B1526" s="3" t="s">
        <v>3073</v>
      </c>
      <c r="C1526" s="3" t="s">
        <v>3074</v>
      </c>
      <c r="D1526" s="3"/>
      <c r="E1526" s="3"/>
    </row>
    <row r="1527" spans="1:8" ht="32">
      <c r="A1527" s="2"/>
      <c r="B1527" s="3" t="s">
        <v>3075</v>
      </c>
      <c r="C1527" s="3" t="s">
        <v>3076</v>
      </c>
      <c r="D1527" s="3"/>
      <c r="E1527" s="3"/>
    </row>
    <row r="1528" spans="1:8" ht="32">
      <c r="A1528" s="2"/>
      <c r="B1528" s="3" t="s">
        <v>3077</v>
      </c>
      <c r="C1528" s="3" t="s">
        <v>3078</v>
      </c>
      <c r="D1528" s="3"/>
      <c r="E1528" s="3"/>
    </row>
    <row r="1529" spans="1:8" ht="32">
      <c r="A1529" s="2"/>
      <c r="B1529" s="3" t="s">
        <v>3079</v>
      </c>
      <c r="C1529" s="3" t="s">
        <v>3080</v>
      </c>
      <c r="D1529" s="3"/>
      <c r="E1529" s="3"/>
    </row>
    <row r="1530" spans="1:8" ht="32">
      <c r="A1530" s="2"/>
      <c r="B1530" s="3" t="s">
        <v>3081</v>
      </c>
      <c r="C1530" s="3" t="s">
        <v>3082</v>
      </c>
      <c r="D1530" s="3"/>
      <c r="E1530" s="3"/>
    </row>
    <row r="1531" spans="1:8" ht="32">
      <c r="A1531" s="2"/>
      <c r="B1531" s="3" t="s">
        <v>3083</v>
      </c>
      <c r="C1531" s="3" t="s">
        <v>3084</v>
      </c>
      <c r="D1531" s="3"/>
      <c r="E1531" s="3"/>
    </row>
    <row r="1532" spans="1:8" ht="48">
      <c r="A1532" s="2"/>
      <c r="B1532" s="3" t="s">
        <v>3085</v>
      </c>
      <c r="C1532" s="3" t="s">
        <v>3086</v>
      </c>
      <c r="D1532" s="3"/>
      <c r="E1532" s="3"/>
    </row>
    <row r="1533" spans="1:8" ht="32">
      <c r="A1533" s="2"/>
      <c r="B1533" s="3" t="s">
        <v>3087</v>
      </c>
      <c r="C1533" s="3" t="s">
        <v>3088</v>
      </c>
      <c r="D1533" s="3"/>
      <c r="E1533" s="3"/>
    </row>
    <row r="1534" spans="1:8" ht="32">
      <c r="A1534" s="2"/>
      <c r="B1534" s="3" t="s">
        <v>3089</v>
      </c>
      <c r="C1534" s="3" t="s">
        <v>3090</v>
      </c>
      <c r="D1534" s="3"/>
      <c r="E1534" s="3"/>
    </row>
    <row r="1535" spans="1:8" ht="48">
      <c r="A1535" s="2"/>
      <c r="B1535" s="3" t="s">
        <v>3091</v>
      </c>
      <c r="C1535" s="3" t="s">
        <v>3092</v>
      </c>
      <c r="D1535" s="3"/>
      <c r="E1535" s="3"/>
    </row>
    <row r="1536" spans="1:8" ht="32">
      <c r="A1536" s="2"/>
      <c r="B1536" s="3" t="s">
        <v>3093</v>
      </c>
      <c r="C1536" s="3" t="s">
        <v>3094</v>
      </c>
      <c r="D1536" s="3"/>
      <c r="E1536" s="3"/>
    </row>
    <row r="1537" spans="1:5" ht="32">
      <c r="A1537" s="2"/>
      <c r="B1537" s="3" t="s">
        <v>3095</v>
      </c>
      <c r="C1537" s="3" t="s">
        <v>3096</v>
      </c>
      <c r="D1537" s="3"/>
      <c r="E1537" s="3"/>
    </row>
    <row r="1538" spans="1:5" ht="32">
      <c r="A1538" s="2"/>
      <c r="B1538" s="3" t="s">
        <v>3097</v>
      </c>
      <c r="C1538" s="3" t="s">
        <v>3098</v>
      </c>
      <c r="D1538" s="3"/>
      <c r="E1538" s="3"/>
    </row>
    <row r="1539" spans="1:5" ht="32">
      <c r="A1539" s="2"/>
      <c r="B1539" s="3" t="s">
        <v>3099</v>
      </c>
      <c r="C1539" s="3" t="s">
        <v>3100</v>
      </c>
      <c r="D1539" s="3"/>
      <c r="E1539" s="3"/>
    </row>
    <row r="1540" spans="1:5" ht="80">
      <c r="A1540" s="2"/>
      <c r="B1540" s="3" t="s">
        <v>3101</v>
      </c>
      <c r="C1540" s="3" t="s">
        <v>3102</v>
      </c>
      <c r="D1540" s="3"/>
      <c r="E1540" s="3"/>
    </row>
    <row r="1541" spans="1:5" ht="48">
      <c r="A1541" s="2"/>
      <c r="B1541" s="3" t="s">
        <v>3103</v>
      </c>
      <c r="C1541" s="3" t="s">
        <v>3104</v>
      </c>
      <c r="D1541" s="3"/>
      <c r="E1541" s="3"/>
    </row>
    <row r="1542" spans="1:5" ht="32">
      <c r="A1542" s="2"/>
      <c r="B1542" s="3" t="s">
        <v>3105</v>
      </c>
      <c r="C1542" s="3" t="s">
        <v>3106</v>
      </c>
      <c r="D1542" s="3"/>
      <c r="E1542" s="3"/>
    </row>
    <row r="1543" spans="1:5" ht="32">
      <c r="A1543" s="2"/>
      <c r="B1543" s="3" t="s">
        <v>3107</v>
      </c>
      <c r="C1543" s="3" t="s">
        <v>3108</v>
      </c>
      <c r="D1543" s="3"/>
      <c r="E1543" s="3"/>
    </row>
    <row r="1544" spans="1:5" ht="32">
      <c r="A1544" s="2"/>
      <c r="B1544" s="3" t="s">
        <v>3109</v>
      </c>
      <c r="C1544" s="3" t="s">
        <v>3110</v>
      </c>
      <c r="D1544" s="3"/>
      <c r="E1544" s="3"/>
    </row>
    <row r="1545" spans="1:5" ht="32">
      <c r="A1545" s="2"/>
      <c r="B1545" s="3" t="s">
        <v>3111</v>
      </c>
      <c r="C1545" s="3" t="s">
        <v>3112</v>
      </c>
      <c r="D1545" s="3"/>
      <c r="E1545" s="3"/>
    </row>
    <row r="1546" spans="1:5" ht="32">
      <c r="A1546" s="2"/>
      <c r="B1546" s="3" t="s">
        <v>3113</v>
      </c>
      <c r="C1546" s="3" t="s">
        <v>3114</v>
      </c>
      <c r="D1546" s="3"/>
      <c r="E1546" s="3"/>
    </row>
    <row r="1547" spans="1:5" ht="32">
      <c r="A1547" s="2"/>
      <c r="B1547" s="3" t="s">
        <v>3115</v>
      </c>
      <c r="C1547" s="3" t="s">
        <v>3116</v>
      </c>
      <c r="D1547" s="3"/>
      <c r="E1547" s="3"/>
    </row>
    <row r="1548" spans="1:5" ht="32">
      <c r="A1548" s="2"/>
      <c r="B1548" s="3" t="s">
        <v>3117</v>
      </c>
      <c r="C1548" s="3" t="s">
        <v>3118</v>
      </c>
      <c r="D1548" s="3"/>
      <c r="E1548" s="3"/>
    </row>
    <row r="1549" spans="1:5" ht="48">
      <c r="A1549" s="2"/>
      <c r="B1549" s="3" t="s">
        <v>3119</v>
      </c>
      <c r="C1549" s="3" t="s">
        <v>3120</v>
      </c>
      <c r="D1549" s="3"/>
      <c r="E1549" s="3"/>
    </row>
    <row r="1550" spans="1:5" ht="32">
      <c r="A1550" s="2"/>
      <c r="B1550" s="3" t="s">
        <v>3121</v>
      </c>
      <c r="C1550" s="3" t="s">
        <v>3122</v>
      </c>
      <c r="D1550" s="3"/>
      <c r="E1550" s="3"/>
    </row>
    <row r="1551" spans="1:5" ht="48">
      <c r="A1551" s="2"/>
      <c r="B1551" s="3" t="s">
        <v>3123</v>
      </c>
      <c r="C1551" s="3" t="s">
        <v>3124</v>
      </c>
      <c r="D1551" s="3"/>
      <c r="E1551" s="3"/>
    </row>
    <row r="1552" spans="1:5" ht="32">
      <c r="A1552" s="2"/>
      <c r="B1552" s="3" t="s">
        <v>3125</v>
      </c>
      <c r="C1552" s="3" t="s">
        <v>3126</v>
      </c>
      <c r="D1552" s="3"/>
      <c r="E1552" s="3"/>
    </row>
    <row r="1553" spans="1:8" ht="64">
      <c r="A1553" s="2"/>
      <c r="B1553" s="3" t="s">
        <v>3127</v>
      </c>
      <c r="C1553" s="3" t="s">
        <v>3128</v>
      </c>
      <c r="D1553" s="3"/>
      <c r="E1553" s="3"/>
    </row>
    <row r="1554" spans="1:8" ht="48">
      <c r="A1554" s="2"/>
      <c r="B1554" s="3" t="s">
        <v>3129</v>
      </c>
      <c r="C1554" s="3" t="s">
        <v>3130</v>
      </c>
      <c r="D1554" s="3"/>
      <c r="E1554" s="3"/>
    </row>
    <row r="1555" spans="1:8" ht="32">
      <c r="A1555" s="2"/>
      <c r="B1555" s="3" t="s">
        <v>3131</v>
      </c>
      <c r="C1555" s="3" t="s">
        <v>3132</v>
      </c>
      <c r="D1555" s="3"/>
      <c r="E1555" s="3"/>
    </row>
    <row r="1556" spans="1:8" ht="32">
      <c r="A1556" s="2"/>
      <c r="B1556" s="3" t="s">
        <v>3133</v>
      </c>
      <c r="C1556" s="3" t="s">
        <v>3134</v>
      </c>
      <c r="D1556" s="3"/>
      <c r="E1556" s="3"/>
    </row>
    <row r="1557" spans="1:8" ht="32">
      <c r="A1557" s="2"/>
      <c r="B1557" s="3" t="s">
        <v>3135</v>
      </c>
      <c r="C1557" s="3" t="s">
        <v>3136</v>
      </c>
      <c r="D1557" s="3"/>
      <c r="E1557" s="3"/>
    </row>
    <row r="1558" spans="1:8" ht="32">
      <c r="A1558" s="2"/>
      <c r="B1558" s="3" t="s">
        <v>3137</v>
      </c>
      <c r="C1558" s="3" t="s">
        <v>3138</v>
      </c>
      <c r="D1558" s="3"/>
      <c r="E1558" s="3"/>
      <c r="F1558" s="10">
        <v>23.88</v>
      </c>
      <c r="G1558" s="10">
        <f>100-F1558-H1558</f>
        <v>60.64</v>
      </c>
      <c r="H1558" s="10">
        <v>15.48</v>
      </c>
    </row>
    <row r="1559" spans="1:8" ht="80">
      <c r="A1559" s="2"/>
      <c r="B1559" s="3" t="s">
        <v>3139</v>
      </c>
      <c r="C1559" s="3" t="s">
        <v>3140</v>
      </c>
      <c r="D1559" s="3"/>
      <c r="E1559" s="3"/>
    </row>
    <row r="1560" spans="1:8" ht="32">
      <c r="A1560" s="2"/>
      <c r="B1560" s="3" t="s">
        <v>3141</v>
      </c>
      <c r="C1560" s="3" t="s">
        <v>3142</v>
      </c>
      <c r="D1560" s="3"/>
      <c r="E1560" s="3"/>
    </row>
    <row r="1561" spans="1:8" ht="32">
      <c r="A1561" s="2"/>
      <c r="B1561" s="3" t="s">
        <v>3143</v>
      </c>
      <c r="C1561" s="3" t="s">
        <v>3144</v>
      </c>
      <c r="D1561" s="3"/>
      <c r="E1561" s="3"/>
    </row>
    <row r="1562" spans="1:8" ht="32">
      <c r="A1562" s="2"/>
      <c r="B1562" s="3" t="s">
        <v>3145</v>
      </c>
      <c r="C1562" s="3" t="s">
        <v>3146</v>
      </c>
      <c r="D1562" s="3"/>
      <c r="E1562" s="3"/>
    </row>
    <row r="1563" spans="1:8" ht="48">
      <c r="A1563" s="2"/>
      <c r="B1563" s="3" t="s">
        <v>3147</v>
      </c>
      <c r="C1563" s="3" t="s">
        <v>3148</v>
      </c>
      <c r="D1563" s="3"/>
      <c r="E1563" s="3"/>
    </row>
    <row r="1564" spans="1:8" ht="32">
      <c r="A1564" s="2"/>
      <c r="B1564" s="3" t="s">
        <v>3149</v>
      </c>
      <c r="C1564" s="3" t="s">
        <v>3150</v>
      </c>
      <c r="D1564" s="3"/>
      <c r="E1564" s="3"/>
    </row>
    <row r="1565" spans="1:8" ht="32">
      <c r="A1565" s="2"/>
      <c r="B1565" s="3" t="s">
        <v>3151</v>
      </c>
      <c r="C1565" s="3" t="s">
        <v>3152</v>
      </c>
      <c r="D1565" s="3"/>
      <c r="E1565" s="3"/>
    </row>
    <row r="1566" spans="1:8" ht="32">
      <c r="A1566" s="2"/>
      <c r="B1566" s="3" t="s">
        <v>3153</v>
      </c>
      <c r="C1566" s="3" t="s">
        <v>3154</v>
      </c>
      <c r="D1566" s="3"/>
      <c r="E1566" s="3"/>
    </row>
    <row r="1567" spans="1:8" ht="32">
      <c r="A1567" s="2"/>
      <c r="B1567" s="3" t="s">
        <v>3155</v>
      </c>
      <c r="C1567" s="3" t="s">
        <v>3156</v>
      </c>
      <c r="D1567" s="3"/>
      <c r="E1567" s="3"/>
    </row>
    <row r="1568" spans="1:8" ht="32">
      <c r="A1568" s="2"/>
      <c r="B1568" s="3" t="s">
        <v>3157</v>
      </c>
      <c r="C1568" s="3" t="s">
        <v>3158</v>
      </c>
      <c r="D1568" s="3"/>
      <c r="E1568" s="3"/>
    </row>
    <row r="1569" spans="1:5" ht="48">
      <c r="A1569" s="2"/>
      <c r="B1569" s="3" t="s">
        <v>3159</v>
      </c>
      <c r="C1569" s="3" t="s">
        <v>3160</v>
      </c>
      <c r="D1569" s="3"/>
      <c r="E1569" s="3"/>
    </row>
    <row r="1570" spans="1:5" ht="32">
      <c r="A1570" s="2"/>
      <c r="B1570" s="3" t="s">
        <v>3161</v>
      </c>
      <c r="C1570" s="3" t="s">
        <v>3162</v>
      </c>
      <c r="D1570" s="3"/>
      <c r="E1570" s="3"/>
    </row>
    <row r="1571" spans="1:5" ht="64">
      <c r="A1571" s="2"/>
      <c r="B1571" s="3" t="s">
        <v>3163</v>
      </c>
      <c r="C1571" s="3" t="s">
        <v>3164</v>
      </c>
      <c r="D1571" s="3"/>
      <c r="E1571" s="3"/>
    </row>
    <row r="1572" spans="1:5" ht="32">
      <c r="A1572" s="2"/>
      <c r="B1572" s="3" t="s">
        <v>3165</v>
      </c>
      <c r="C1572" s="3" t="s">
        <v>3166</v>
      </c>
      <c r="D1572" s="3"/>
      <c r="E1572" s="3"/>
    </row>
    <row r="1573" spans="1:5" ht="32">
      <c r="A1573" s="2"/>
      <c r="B1573" s="3" t="s">
        <v>3167</v>
      </c>
      <c r="C1573" s="3" t="s">
        <v>3168</v>
      </c>
      <c r="D1573" s="3"/>
      <c r="E1573" s="3"/>
    </row>
    <row r="1574" spans="1:5" ht="32">
      <c r="A1574" s="2"/>
      <c r="B1574" s="3" t="s">
        <v>3169</v>
      </c>
      <c r="C1574" s="3" t="s">
        <v>3170</v>
      </c>
      <c r="D1574" s="3"/>
      <c r="E1574" s="3"/>
    </row>
    <row r="1575" spans="1:5" ht="80">
      <c r="A1575" s="2"/>
      <c r="B1575" s="3" t="s">
        <v>3171</v>
      </c>
      <c r="C1575" s="3" t="s">
        <v>3172</v>
      </c>
      <c r="D1575" s="3"/>
      <c r="E1575" s="3"/>
    </row>
    <row r="1576" spans="1:5" ht="32">
      <c r="A1576" s="2"/>
      <c r="B1576" s="3" t="s">
        <v>3173</v>
      </c>
      <c r="C1576" s="3" t="s">
        <v>3174</v>
      </c>
      <c r="D1576" s="3"/>
      <c r="E1576" s="3"/>
    </row>
    <row r="1577" spans="1:5" ht="32">
      <c r="A1577" s="2"/>
      <c r="B1577" s="3" t="s">
        <v>3175</v>
      </c>
      <c r="C1577" s="3" t="s">
        <v>3176</v>
      </c>
      <c r="D1577" s="3"/>
      <c r="E1577" s="3"/>
    </row>
    <row r="1578" spans="1:5" ht="32">
      <c r="A1578" s="2"/>
      <c r="B1578" s="3" t="s">
        <v>3177</v>
      </c>
      <c r="C1578" s="3" t="s">
        <v>3178</v>
      </c>
      <c r="D1578" s="3"/>
      <c r="E1578" s="3"/>
    </row>
    <row r="1579" spans="1:5" ht="32">
      <c r="A1579" s="2"/>
      <c r="B1579" s="3" t="s">
        <v>3179</v>
      </c>
      <c r="C1579" s="3" t="s">
        <v>3180</v>
      </c>
      <c r="D1579" s="3"/>
      <c r="E1579" s="3"/>
    </row>
    <row r="1580" spans="1:5" ht="48">
      <c r="A1580" s="2"/>
      <c r="B1580" s="3" t="s">
        <v>3181</v>
      </c>
      <c r="C1580" s="3" t="s">
        <v>3182</v>
      </c>
      <c r="D1580" s="3"/>
      <c r="E1580" s="3"/>
    </row>
    <row r="1581" spans="1:5" ht="32">
      <c r="A1581" s="2"/>
      <c r="B1581" s="3" t="s">
        <v>3183</v>
      </c>
      <c r="C1581" s="3" t="s">
        <v>3184</v>
      </c>
      <c r="D1581" s="3"/>
      <c r="E1581" s="3"/>
    </row>
    <row r="1582" spans="1:5" ht="16">
      <c r="A1582" s="2"/>
      <c r="B1582" s="3" t="s">
        <v>3185</v>
      </c>
      <c r="C1582" s="3" t="s">
        <v>3186</v>
      </c>
      <c r="D1582" s="3"/>
      <c r="E1582" s="3"/>
    </row>
    <row r="1583" spans="1:5" ht="32">
      <c r="A1583" s="2"/>
      <c r="B1583" s="3" t="s">
        <v>3187</v>
      </c>
      <c r="C1583" s="3" t="s">
        <v>3188</v>
      </c>
      <c r="D1583" s="3"/>
      <c r="E1583" s="3"/>
    </row>
    <row r="1584" spans="1:5" ht="32">
      <c r="A1584" s="2"/>
      <c r="B1584" s="3" t="s">
        <v>3189</v>
      </c>
      <c r="C1584" s="3" t="s">
        <v>3190</v>
      </c>
      <c r="D1584" s="3"/>
      <c r="E1584" s="3"/>
    </row>
    <row r="1585" spans="1:5" ht="32">
      <c r="A1585" s="2"/>
      <c r="B1585" s="3" t="s">
        <v>3191</v>
      </c>
      <c r="C1585" s="3" t="s">
        <v>3192</v>
      </c>
      <c r="D1585" s="3"/>
      <c r="E1585" s="3"/>
    </row>
    <row r="1586" spans="1:5" ht="32">
      <c r="A1586" s="2"/>
      <c r="B1586" s="3" t="s">
        <v>3193</v>
      </c>
      <c r="C1586" s="3" t="s">
        <v>3194</v>
      </c>
      <c r="D1586" s="3"/>
      <c r="E1586" s="3"/>
    </row>
    <row r="1587" spans="1:5" ht="32">
      <c r="A1587" s="2"/>
      <c r="B1587" s="3" t="s">
        <v>3195</v>
      </c>
      <c r="C1587" s="3" t="s">
        <v>3196</v>
      </c>
      <c r="D1587" s="3"/>
      <c r="E1587" s="3"/>
    </row>
    <row r="1588" spans="1:5" ht="48">
      <c r="A1588" s="2"/>
      <c r="B1588" s="3" t="s">
        <v>3197</v>
      </c>
      <c r="C1588" s="3" t="s">
        <v>3198</v>
      </c>
      <c r="D1588" s="3"/>
      <c r="E1588" s="3"/>
    </row>
    <row r="1589" spans="1:5" ht="32">
      <c r="A1589" s="2"/>
      <c r="B1589" s="3" t="s">
        <v>3199</v>
      </c>
      <c r="C1589" s="3" t="s">
        <v>3200</v>
      </c>
      <c r="D1589" s="3"/>
      <c r="E1589" s="3"/>
    </row>
    <row r="1590" spans="1:5" ht="32">
      <c r="A1590" s="2"/>
      <c r="B1590" s="3" t="s">
        <v>3201</v>
      </c>
      <c r="C1590" s="3" t="s">
        <v>3202</v>
      </c>
      <c r="D1590" s="3"/>
      <c r="E1590" s="3"/>
    </row>
    <row r="1591" spans="1:5" ht="32">
      <c r="A1591" s="2"/>
      <c r="B1591" s="3" t="s">
        <v>3203</v>
      </c>
      <c r="C1591" s="3" t="s">
        <v>3204</v>
      </c>
      <c r="D1591" s="3"/>
      <c r="E1591" s="3"/>
    </row>
    <row r="1592" spans="1:5" ht="48">
      <c r="A1592" s="2"/>
      <c r="B1592" s="3" t="s">
        <v>3205</v>
      </c>
      <c r="C1592" s="3" t="s">
        <v>3206</v>
      </c>
      <c r="D1592" s="3"/>
      <c r="E1592" s="3"/>
    </row>
    <row r="1593" spans="1:5" ht="48">
      <c r="A1593" s="2"/>
      <c r="B1593" s="3" t="s">
        <v>3207</v>
      </c>
      <c r="C1593" s="3" t="s">
        <v>3208</v>
      </c>
      <c r="D1593" s="3"/>
      <c r="E1593" s="3"/>
    </row>
    <row r="1594" spans="1:5" ht="32">
      <c r="A1594" s="2"/>
      <c r="B1594" s="3" t="s">
        <v>3209</v>
      </c>
      <c r="C1594" s="3" t="s">
        <v>3210</v>
      </c>
      <c r="D1594" s="3"/>
      <c r="E1594" s="3"/>
    </row>
    <row r="1595" spans="1:5" ht="32">
      <c r="A1595" s="2"/>
      <c r="B1595" s="3" t="s">
        <v>3211</v>
      </c>
      <c r="C1595" s="3" t="s">
        <v>3212</v>
      </c>
      <c r="D1595" s="3"/>
      <c r="E1595" s="3"/>
    </row>
    <row r="1596" spans="1:5" ht="32">
      <c r="A1596" s="2"/>
      <c r="B1596" s="3" t="s">
        <v>3213</v>
      </c>
      <c r="C1596" s="3" t="s">
        <v>3214</v>
      </c>
      <c r="D1596" s="3"/>
      <c r="E1596" s="3"/>
    </row>
    <row r="1597" spans="1:5" ht="48">
      <c r="A1597" s="2"/>
      <c r="B1597" s="3" t="s">
        <v>3215</v>
      </c>
      <c r="C1597" s="3" t="s">
        <v>3216</v>
      </c>
      <c r="D1597" s="3"/>
      <c r="E1597" s="3"/>
    </row>
    <row r="1598" spans="1:5" ht="32">
      <c r="A1598" s="2"/>
      <c r="B1598" s="3" t="s">
        <v>3217</v>
      </c>
      <c r="C1598" s="3" t="s">
        <v>3218</v>
      </c>
      <c r="D1598" s="3"/>
      <c r="E1598" s="3"/>
    </row>
    <row r="1599" spans="1:5" ht="32">
      <c r="A1599" s="2"/>
      <c r="B1599" s="3" t="s">
        <v>3219</v>
      </c>
      <c r="C1599" s="3" t="s">
        <v>3220</v>
      </c>
      <c r="D1599" s="3"/>
      <c r="E1599" s="3"/>
    </row>
    <row r="1600" spans="1:5" ht="80">
      <c r="A1600" s="2"/>
      <c r="B1600" s="3" t="s">
        <v>3221</v>
      </c>
      <c r="C1600" s="3" t="s">
        <v>3222</v>
      </c>
      <c r="D1600" s="3"/>
      <c r="E1600" s="3"/>
    </row>
    <row r="1601" spans="1:5" ht="32">
      <c r="A1601" s="2"/>
      <c r="B1601" s="3" t="s">
        <v>3223</v>
      </c>
      <c r="C1601" s="3" t="s">
        <v>3224</v>
      </c>
      <c r="D1601" s="3"/>
      <c r="E1601" s="3"/>
    </row>
    <row r="1602" spans="1:5" ht="32">
      <c r="A1602" s="2"/>
      <c r="B1602" s="3" t="s">
        <v>3225</v>
      </c>
      <c r="C1602" s="3" t="s">
        <v>3226</v>
      </c>
      <c r="D1602" s="3"/>
      <c r="E1602" s="3"/>
    </row>
    <row r="1603" spans="1:5" ht="32">
      <c r="A1603" s="2"/>
      <c r="B1603" s="3" t="s">
        <v>3227</v>
      </c>
      <c r="C1603" s="3" t="s">
        <v>3228</v>
      </c>
      <c r="D1603" s="3"/>
      <c r="E1603" s="3"/>
    </row>
    <row r="1604" spans="1:5" ht="32">
      <c r="A1604" s="2"/>
      <c r="B1604" s="3" t="s">
        <v>3229</v>
      </c>
      <c r="C1604" s="3" t="s">
        <v>3230</v>
      </c>
      <c r="D1604" s="3"/>
      <c r="E1604" s="3"/>
    </row>
    <row r="1605" spans="1:5" ht="32">
      <c r="A1605" s="2"/>
      <c r="B1605" s="3" t="s">
        <v>3231</v>
      </c>
      <c r="C1605" s="3" t="s">
        <v>3232</v>
      </c>
      <c r="D1605" s="3"/>
      <c r="E1605" s="3"/>
    </row>
    <row r="1606" spans="1:5" ht="32">
      <c r="A1606" s="2"/>
      <c r="B1606" s="3" t="s">
        <v>3233</v>
      </c>
      <c r="C1606" s="3" t="s">
        <v>3234</v>
      </c>
      <c r="D1606" s="3"/>
      <c r="E1606" s="3"/>
    </row>
    <row r="1607" spans="1:5" ht="64">
      <c r="A1607" s="2"/>
      <c r="B1607" s="3" t="s">
        <v>3235</v>
      </c>
      <c r="C1607" s="3" t="s">
        <v>3236</v>
      </c>
      <c r="D1607" s="3"/>
      <c r="E1607" s="3"/>
    </row>
    <row r="1608" spans="1:5" ht="32">
      <c r="A1608" s="2"/>
      <c r="B1608" s="3" t="s">
        <v>3237</v>
      </c>
      <c r="C1608" s="3" t="s">
        <v>3238</v>
      </c>
      <c r="D1608" s="3"/>
      <c r="E1608" s="3"/>
    </row>
    <row r="1609" spans="1:5" ht="32">
      <c r="A1609" s="2"/>
      <c r="B1609" s="3" t="s">
        <v>3239</v>
      </c>
      <c r="C1609" s="3" t="s">
        <v>3240</v>
      </c>
      <c r="D1609" s="3"/>
      <c r="E1609" s="3"/>
    </row>
    <row r="1610" spans="1:5" ht="80">
      <c r="A1610" s="2"/>
      <c r="B1610" s="3" t="s">
        <v>3241</v>
      </c>
      <c r="C1610" s="3" t="s">
        <v>3242</v>
      </c>
      <c r="D1610" s="3"/>
      <c r="E1610" s="3"/>
    </row>
    <row r="1611" spans="1:5" ht="32">
      <c r="A1611" s="2"/>
      <c r="B1611" s="3" t="s">
        <v>3243</v>
      </c>
      <c r="C1611" s="3" t="s">
        <v>3244</v>
      </c>
      <c r="D1611" s="3"/>
      <c r="E1611" s="3"/>
    </row>
    <row r="1612" spans="1:5" ht="32">
      <c r="A1612" s="2"/>
      <c r="B1612" s="3" t="s">
        <v>3245</v>
      </c>
      <c r="C1612" s="3" t="s">
        <v>3246</v>
      </c>
      <c r="D1612" s="3"/>
      <c r="E1612" s="3"/>
    </row>
    <row r="1613" spans="1:5" ht="32">
      <c r="A1613" s="2"/>
      <c r="B1613" s="3" t="s">
        <v>3247</v>
      </c>
      <c r="C1613" s="3" t="s">
        <v>3248</v>
      </c>
      <c r="D1613" s="3"/>
      <c r="E1613" s="3"/>
    </row>
    <row r="1614" spans="1:5" ht="64">
      <c r="A1614" s="2"/>
      <c r="B1614" s="3" t="s">
        <v>3249</v>
      </c>
      <c r="C1614" s="3" t="s">
        <v>3250</v>
      </c>
      <c r="D1614" s="3"/>
      <c r="E1614" s="3"/>
    </row>
    <row r="1615" spans="1:5" ht="64">
      <c r="A1615" s="2"/>
      <c r="B1615" s="3" t="s">
        <v>3251</v>
      </c>
      <c r="C1615" s="3" t="s">
        <v>3252</v>
      </c>
      <c r="D1615" s="3"/>
      <c r="E1615" s="3"/>
    </row>
    <row r="1616" spans="1:5" ht="16">
      <c r="A1616" s="2"/>
      <c r="B1616" s="3" t="s">
        <v>3253</v>
      </c>
      <c r="C1616" s="3" t="s">
        <v>3254</v>
      </c>
      <c r="D1616" s="3"/>
      <c r="E1616" s="3"/>
    </row>
    <row r="1617" spans="1:8" ht="32">
      <c r="A1617" s="2"/>
      <c r="B1617" s="3" t="s">
        <v>3255</v>
      </c>
      <c r="C1617" s="3" t="s">
        <v>3256</v>
      </c>
      <c r="D1617" s="3"/>
      <c r="E1617" s="3"/>
    </row>
    <row r="1618" spans="1:8" ht="64">
      <c r="A1618" s="2"/>
      <c r="B1618" s="3" t="s">
        <v>3257</v>
      </c>
      <c r="C1618" s="3" t="s">
        <v>3258</v>
      </c>
      <c r="D1618" s="3"/>
      <c r="E1618" s="3"/>
    </row>
    <row r="1619" spans="1:8" ht="32">
      <c r="A1619" s="2"/>
      <c r="B1619" s="3" t="s">
        <v>3259</v>
      </c>
      <c r="C1619" s="3" t="s">
        <v>3260</v>
      </c>
      <c r="D1619" s="3"/>
      <c r="E1619" s="3"/>
    </row>
    <row r="1620" spans="1:8" ht="96">
      <c r="A1620" s="2"/>
      <c r="B1620" s="3" t="s">
        <v>3261</v>
      </c>
      <c r="C1620" s="3" t="s">
        <v>3262</v>
      </c>
      <c r="D1620" s="3"/>
      <c r="E1620" s="3"/>
    </row>
    <row r="1621" spans="1:8" ht="32">
      <c r="A1621" s="2"/>
      <c r="B1621" s="3" t="s">
        <v>3263</v>
      </c>
      <c r="C1621" s="3" t="s">
        <v>3264</v>
      </c>
      <c r="D1621" s="3"/>
      <c r="E1621" s="3"/>
    </row>
    <row r="1622" spans="1:8" ht="80">
      <c r="A1622" s="2"/>
      <c r="B1622" s="3" t="s">
        <v>3265</v>
      </c>
      <c r="C1622" s="3" t="s">
        <v>3266</v>
      </c>
      <c r="D1622" s="3"/>
      <c r="E1622" s="3"/>
    </row>
    <row r="1623" spans="1:8" ht="32">
      <c r="A1623" s="2"/>
      <c r="B1623" s="3" t="s">
        <v>3267</v>
      </c>
      <c r="C1623" s="3" t="s">
        <v>3268</v>
      </c>
      <c r="D1623" s="3"/>
      <c r="E1623" s="3"/>
    </row>
    <row r="1624" spans="1:8" ht="80">
      <c r="A1624" s="2" t="s">
        <v>3269</v>
      </c>
      <c r="B1624" s="3" t="s">
        <v>3270</v>
      </c>
      <c r="C1624" s="3" t="s">
        <v>3271</v>
      </c>
      <c r="D1624" s="14">
        <v>290034</v>
      </c>
      <c r="E1624" s="3"/>
      <c r="F1624" s="14">
        <v>35.47</v>
      </c>
      <c r="H1624" s="14">
        <v>8.2100000000000009</v>
      </c>
    </row>
    <row r="1625" spans="1:8" ht="32">
      <c r="A1625" s="2"/>
      <c r="B1625" s="3" t="s">
        <v>3272</v>
      </c>
      <c r="C1625" s="3" t="s">
        <v>3273</v>
      </c>
      <c r="D1625" s="3"/>
      <c r="E1625" s="3"/>
    </row>
    <row r="1626" spans="1:8" ht="32">
      <c r="A1626" s="2"/>
      <c r="B1626" s="3" t="s">
        <v>3274</v>
      </c>
      <c r="C1626" s="3" t="s">
        <v>3275</v>
      </c>
      <c r="D1626" s="3"/>
      <c r="E1626" s="3"/>
    </row>
    <row r="1627" spans="1:8" ht="16">
      <c r="A1627" s="2"/>
      <c r="B1627" s="3" t="s">
        <v>3276</v>
      </c>
      <c r="C1627" s="3" t="s">
        <v>3277</v>
      </c>
      <c r="D1627" s="3"/>
      <c r="E1627" s="3"/>
    </row>
    <row r="1628" spans="1:8" ht="32">
      <c r="A1628" s="2"/>
      <c r="B1628" s="3" t="s">
        <v>3278</v>
      </c>
      <c r="C1628" s="3" t="s">
        <v>3279</v>
      </c>
      <c r="D1628" s="3"/>
      <c r="E1628" s="3"/>
    </row>
    <row r="1629" spans="1:8" ht="32">
      <c r="A1629" s="2"/>
      <c r="B1629" s="3" t="s">
        <v>3280</v>
      </c>
      <c r="C1629" s="3" t="s">
        <v>3281</v>
      </c>
      <c r="D1629" s="3"/>
      <c r="E1629" s="3"/>
    </row>
    <row r="1630" spans="1:8" ht="32">
      <c r="A1630" s="2"/>
      <c r="B1630" s="3" t="s">
        <v>3282</v>
      </c>
      <c r="C1630" s="3" t="s">
        <v>3283</v>
      </c>
      <c r="D1630" s="3"/>
      <c r="E1630" s="3"/>
    </row>
    <row r="1631" spans="1:8" ht="32">
      <c r="A1631" s="2"/>
      <c r="B1631" s="3" t="s">
        <v>3284</v>
      </c>
      <c r="C1631" s="3" t="s">
        <v>3285</v>
      </c>
      <c r="D1631" s="3"/>
      <c r="E1631" s="3"/>
    </row>
    <row r="1632" spans="1:8" ht="48">
      <c r="A1632" s="2"/>
      <c r="B1632" s="3" t="s">
        <v>3286</v>
      </c>
      <c r="C1632" s="3" t="s">
        <v>3287</v>
      </c>
      <c r="D1632" s="3"/>
      <c r="E1632" s="3"/>
    </row>
    <row r="1633" spans="1:5" ht="32">
      <c r="A1633" s="2"/>
      <c r="B1633" s="3" t="s">
        <v>3288</v>
      </c>
      <c r="C1633" s="3" t="s">
        <v>3289</v>
      </c>
      <c r="D1633" s="3"/>
      <c r="E1633" s="3"/>
    </row>
    <row r="1634" spans="1:5" ht="32">
      <c r="A1634" s="2"/>
      <c r="B1634" s="3" t="s">
        <v>3290</v>
      </c>
      <c r="C1634" s="3" t="s">
        <v>3291</v>
      </c>
      <c r="D1634" s="3"/>
      <c r="E1634" s="3"/>
    </row>
    <row r="1635" spans="1:5" ht="32">
      <c r="A1635" s="2"/>
      <c r="B1635" s="3" t="s">
        <v>3292</v>
      </c>
      <c r="C1635" s="3" t="s">
        <v>3293</v>
      </c>
      <c r="D1635" s="3"/>
      <c r="E1635" s="3"/>
    </row>
    <row r="1636" spans="1:5" ht="32">
      <c r="A1636" s="2"/>
      <c r="B1636" s="3" t="s">
        <v>3294</v>
      </c>
      <c r="C1636" s="3" t="s">
        <v>3295</v>
      </c>
      <c r="D1636" s="3"/>
      <c r="E1636" s="3"/>
    </row>
    <row r="1637" spans="1:5" ht="32">
      <c r="A1637" s="2"/>
      <c r="B1637" s="3" t="s">
        <v>3296</v>
      </c>
      <c r="C1637" s="3" t="s">
        <v>3297</v>
      </c>
      <c r="D1637" s="3"/>
      <c r="E1637" s="3"/>
    </row>
    <row r="1638" spans="1:5" ht="32">
      <c r="A1638" s="2"/>
      <c r="B1638" s="3" t="s">
        <v>3298</v>
      </c>
      <c r="C1638" s="3" t="s">
        <v>3299</v>
      </c>
      <c r="D1638" s="3"/>
      <c r="E1638" s="3"/>
    </row>
    <row r="1639" spans="1:5" ht="32">
      <c r="A1639" s="2"/>
      <c r="B1639" s="3" t="s">
        <v>3300</v>
      </c>
      <c r="C1639" s="3" t="s">
        <v>3301</v>
      </c>
      <c r="D1639" s="3"/>
      <c r="E1639" s="3"/>
    </row>
    <row r="1640" spans="1:5" ht="64">
      <c r="A1640" s="2"/>
      <c r="B1640" s="3" t="s">
        <v>3302</v>
      </c>
      <c r="C1640" s="3" t="s">
        <v>3303</v>
      </c>
      <c r="D1640" s="3"/>
      <c r="E1640" s="3"/>
    </row>
    <row r="1641" spans="1:5" ht="32">
      <c r="A1641" s="2"/>
      <c r="B1641" s="3" t="s">
        <v>3304</v>
      </c>
      <c r="C1641" s="3" t="s">
        <v>3305</v>
      </c>
      <c r="D1641" s="3"/>
      <c r="E1641" s="3"/>
    </row>
    <row r="1642" spans="1:5" ht="48">
      <c r="A1642" s="2"/>
      <c r="B1642" s="3" t="s">
        <v>3306</v>
      </c>
      <c r="C1642" s="3" t="s">
        <v>3307</v>
      </c>
      <c r="D1642" s="3"/>
      <c r="E1642" s="3"/>
    </row>
    <row r="1643" spans="1:5" ht="80">
      <c r="A1643" s="2"/>
      <c r="B1643" s="3" t="s">
        <v>3308</v>
      </c>
      <c r="C1643" s="3" t="s">
        <v>3309</v>
      </c>
      <c r="D1643" s="3"/>
      <c r="E1643" s="3"/>
    </row>
    <row r="1644" spans="1:5" ht="32">
      <c r="A1644" s="2"/>
      <c r="B1644" s="3" t="s">
        <v>3310</v>
      </c>
      <c r="C1644" s="3" t="s">
        <v>3311</v>
      </c>
      <c r="D1644" s="3"/>
      <c r="E1644" s="3"/>
    </row>
    <row r="1645" spans="1:5" ht="32">
      <c r="A1645" s="2"/>
      <c r="B1645" s="3" t="s">
        <v>3312</v>
      </c>
      <c r="C1645" s="3" t="s">
        <v>3313</v>
      </c>
      <c r="D1645" s="3"/>
      <c r="E1645" s="3"/>
    </row>
    <row r="1646" spans="1:5" ht="48">
      <c r="A1646" s="2"/>
      <c r="B1646" s="3" t="s">
        <v>3314</v>
      </c>
      <c r="C1646" s="3" t="s">
        <v>3315</v>
      </c>
      <c r="D1646" s="3"/>
      <c r="E1646" s="3"/>
    </row>
    <row r="1647" spans="1:5" ht="32">
      <c r="A1647" s="2"/>
      <c r="B1647" s="3" t="s">
        <v>3316</v>
      </c>
      <c r="C1647" s="3" t="s">
        <v>3317</v>
      </c>
      <c r="D1647" s="3"/>
      <c r="E1647" s="3"/>
    </row>
    <row r="1648" spans="1:5" ht="32">
      <c r="A1648" s="2"/>
      <c r="B1648" s="3" t="s">
        <v>3318</v>
      </c>
      <c r="C1648" s="3" t="s">
        <v>3319</v>
      </c>
      <c r="D1648" s="3"/>
      <c r="E1648" s="3"/>
    </row>
    <row r="1649" spans="1:5" ht="32">
      <c r="A1649" s="2"/>
      <c r="B1649" s="3" t="s">
        <v>3320</v>
      </c>
      <c r="C1649" s="3" t="s">
        <v>3321</v>
      </c>
      <c r="D1649" s="3"/>
      <c r="E1649" s="3"/>
    </row>
    <row r="1650" spans="1:5" ht="48">
      <c r="A1650" s="2"/>
      <c r="B1650" s="3" t="s">
        <v>3322</v>
      </c>
      <c r="C1650" s="3" t="s">
        <v>3323</v>
      </c>
      <c r="D1650" s="3"/>
      <c r="E1650" s="3"/>
    </row>
    <row r="1651" spans="1:5" ht="32">
      <c r="A1651" s="2"/>
      <c r="B1651" s="3" t="s">
        <v>3324</v>
      </c>
      <c r="C1651" s="3" t="s">
        <v>3325</v>
      </c>
      <c r="D1651" s="3"/>
      <c r="E1651" s="3"/>
    </row>
    <row r="1652" spans="1:5" ht="48">
      <c r="A1652" s="2"/>
      <c r="B1652" s="3" t="s">
        <v>3326</v>
      </c>
      <c r="C1652" s="3" t="s">
        <v>3327</v>
      </c>
      <c r="D1652" s="3"/>
      <c r="E1652" s="3"/>
    </row>
    <row r="1653" spans="1:5" ht="32">
      <c r="A1653" s="2"/>
      <c r="B1653" s="3" t="s">
        <v>3328</v>
      </c>
      <c r="C1653" s="3" t="s">
        <v>3329</v>
      </c>
      <c r="D1653" s="3"/>
      <c r="E1653" s="3"/>
    </row>
    <row r="1654" spans="1:5" ht="48">
      <c r="A1654" s="2"/>
      <c r="B1654" s="3" t="s">
        <v>3330</v>
      </c>
      <c r="C1654" s="3" t="s">
        <v>3331</v>
      </c>
      <c r="D1654" s="3"/>
      <c r="E1654" s="3"/>
    </row>
    <row r="1655" spans="1:5" ht="32">
      <c r="A1655" s="2"/>
      <c r="B1655" s="3" t="s">
        <v>3332</v>
      </c>
      <c r="C1655" s="3" t="s">
        <v>3333</v>
      </c>
      <c r="D1655" s="3"/>
      <c r="E1655" s="3"/>
    </row>
    <row r="1656" spans="1:5" ht="32">
      <c r="A1656" s="2"/>
      <c r="B1656" s="3" t="s">
        <v>3334</v>
      </c>
      <c r="C1656" s="3" t="s">
        <v>3335</v>
      </c>
      <c r="D1656" s="3"/>
      <c r="E1656" s="3"/>
    </row>
    <row r="1657" spans="1:5" ht="80">
      <c r="A1657" s="2"/>
      <c r="B1657" s="3" t="s">
        <v>3336</v>
      </c>
      <c r="C1657" s="3" t="s">
        <v>3337</v>
      </c>
      <c r="D1657" s="3"/>
      <c r="E1657" s="3"/>
    </row>
    <row r="1658" spans="1:5" ht="48">
      <c r="A1658" s="2"/>
      <c r="B1658" s="3" t="s">
        <v>3338</v>
      </c>
      <c r="C1658" s="3" t="s">
        <v>3339</v>
      </c>
      <c r="D1658" s="3"/>
      <c r="E1658" s="3"/>
    </row>
    <row r="1659" spans="1:5" ht="48">
      <c r="A1659" s="2"/>
      <c r="B1659" s="3" t="s">
        <v>3340</v>
      </c>
      <c r="C1659" s="3" t="s">
        <v>3341</v>
      </c>
      <c r="D1659" s="3"/>
      <c r="E1659" s="3"/>
    </row>
    <row r="1660" spans="1:5" ht="32">
      <c r="A1660" s="2"/>
      <c r="B1660" s="3" t="s">
        <v>3342</v>
      </c>
      <c r="C1660" s="3" t="s">
        <v>3343</v>
      </c>
      <c r="D1660" s="3"/>
      <c r="E1660" s="3"/>
    </row>
    <row r="1661" spans="1:5" ht="32">
      <c r="A1661" s="2"/>
      <c r="B1661" s="3" t="s">
        <v>3344</v>
      </c>
      <c r="C1661" s="3" t="s">
        <v>3345</v>
      </c>
      <c r="D1661" s="3"/>
      <c r="E1661" s="3"/>
    </row>
    <row r="1662" spans="1:5" ht="48">
      <c r="A1662" s="2"/>
      <c r="B1662" s="3" t="s">
        <v>3346</v>
      </c>
      <c r="C1662" s="3" t="s">
        <v>3347</v>
      </c>
      <c r="D1662" s="3"/>
      <c r="E1662" s="3"/>
    </row>
    <row r="1663" spans="1:5" ht="32">
      <c r="A1663" s="2"/>
      <c r="B1663" s="3" t="s">
        <v>3348</v>
      </c>
      <c r="C1663" s="3" t="s">
        <v>3349</v>
      </c>
      <c r="D1663" s="3"/>
      <c r="E1663" s="3"/>
    </row>
    <row r="1664" spans="1:5" ht="32">
      <c r="A1664" s="2"/>
      <c r="B1664" s="3" t="s">
        <v>3350</v>
      </c>
      <c r="C1664" s="3" t="s">
        <v>3351</v>
      </c>
      <c r="D1664" s="3"/>
      <c r="E1664" s="3"/>
    </row>
    <row r="1665" spans="1:5" ht="32">
      <c r="A1665" s="2"/>
      <c r="B1665" s="3" t="s">
        <v>3352</v>
      </c>
      <c r="C1665" s="3" t="s">
        <v>3353</v>
      </c>
      <c r="D1665" s="3"/>
      <c r="E1665" s="3"/>
    </row>
    <row r="1666" spans="1:5" ht="48">
      <c r="A1666" s="2"/>
      <c r="B1666" s="3" t="s">
        <v>3354</v>
      </c>
      <c r="C1666" s="3" t="s">
        <v>3355</v>
      </c>
      <c r="D1666" s="3"/>
      <c r="E1666" s="3"/>
    </row>
    <row r="1667" spans="1:5" ht="48">
      <c r="A1667" s="2"/>
      <c r="B1667" s="3" t="s">
        <v>3356</v>
      </c>
      <c r="C1667" s="3" t="s">
        <v>3357</v>
      </c>
      <c r="D1667" s="3"/>
      <c r="E1667" s="3"/>
    </row>
    <row r="1668" spans="1:5" ht="32">
      <c r="A1668" s="2"/>
      <c r="B1668" s="3" t="s">
        <v>3358</v>
      </c>
      <c r="C1668" s="3" t="s">
        <v>3359</v>
      </c>
      <c r="D1668" s="3"/>
      <c r="E1668" s="3"/>
    </row>
    <row r="1669" spans="1:5" ht="32">
      <c r="A1669" s="2"/>
      <c r="B1669" s="3" t="s">
        <v>3360</v>
      </c>
      <c r="C1669" s="3" t="s">
        <v>3361</v>
      </c>
      <c r="D1669" s="3"/>
      <c r="E1669" s="3"/>
    </row>
    <row r="1670" spans="1:5" ht="48">
      <c r="A1670" s="2"/>
      <c r="B1670" s="3" t="s">
        <v>3362</v>
      </c>
      <c r="C1670" s="3" t="s">
        <v>3363</v>
      </c>
      <c r="D1670" s="3"/>
      <c r="E1670" s="3"/>
    </row>
    <row r="1671" spans="1:5" ht="32">
      <c r="A1671" s="2"/>
      <c r="B1671" s="3" t="s">
        <v>3364</v>
      </c>
      <c r="C1671" s="3" t="s">
        <v>3365</v>
      </c>
      <c r="D1671" s="3"/>
      <c r="E1671" s="3"/>
    </row>
    <row r="1672" spans="1:5" ht="32">
      <c r="A1672" s="2"/>
      <c r="B1672" s="3" t="s">
        <v>3366</v>
      </c>
      <c r="C1672" s="3" t="s">
        <v>3367</v>
      </c>
      <c r="D1672" s="3"/>
      <c r="E1672" s="3"/>
    </row>
    <row r="1673" spans="1:5" ht="32">
      <c r="A1673" s="2"/>
      <c r="B1673" s="3" t="s">
        <v>3368</v>
      </c>
      <c r="C1673" s="3" t="s">
        <v>3369</v>
      </c>
      <c r="D1673" s="3"/>
      <c r="E1673" s="3"/>
    </row>
    <row r="1674" spans="1:5" ht="32">
      <c r="A1674" s="2"/>
      <c r="B1674" s="3" t="s">
        <v>3370</v>
      </c>
      <c r="C1674" s="3" t="s">
        <v>3371</v>
      </c>
      <c r="D1674" s="3"/>
      <c r="E1674" s="3"/>
    </row>
    <row r="1675" spans="1:5" ht="48">
      <c r="A1675" s="2"/>
      <c r="B1675" s="3" t="s">
        <v>3372</v>
      </c>
      <c r="C1675" s="3" t="s">
        <v>3373</v>
      </c>
      <c r="D1675" s="3"/>
      <c r="E1675" s="3"/>
    </row>
    <row r="1676" spans="1:5" ht="32">
      <c r="A1676" s="2"/>
      <c r="B1676" s="3" t="s">
        <v>3374</v>
      </c>
      <c r="C1676" s="3" t="s">
        <v>3375</v>
      </c>
      <c r="D1676" s="3"/>
      <c r="E1676" s="3"/>
    </row>
    <row r="1677" spans="1:5" ht="32">
      <c r="A1677" s="2"/>
      <c r="B1677" s="3" t="s">
        <v>3376</v>
      </c>
      <c r="C1677" s="3" t="s">
        <v>3377</v>
      </c>
      <c r="D1677" s="3"/>
      <c r="E1677" s="3"/>
    </row>
    <row r="1678" spans="1:5" ht="32">
      <c r="A1678" s="2"/>
      <c r="B1678" s="3" t="s">
        <v>3378</v>
      </c>
      <c r="C1678" s="3" t="s">
        <v>3379</v>
      </c>
      <c r="D1678" s="3"/>
      <c r="E1678" s="3"/>
    </row>
    <row r="1679" spans="1:5" ht="32">
      <c r="A1679" s="2"/>
      <c r="B1679" s="3" t="s">
        <v>3380</v>
      </c>
      <c r="C1679" s="3" t="s">
        <v>3381</v>
      </c>
      <c r="D1679" s="3"/>
      <c r="E1679" s="3"/>
    </row>
    <row r="1680" spans="1:5" ht="32">
      <c r="A1680" s="2"/>
      <c r="B1680" s="3" t="s">
        <v>3382</v>
      </c>
      <c r="C1680" s="3" t="s">
        <v>3383</v>
      </c>
      <c r="D1680" s="3"/>
      <c r="E1680" s="3"/>
    </row>
    <row r="1681" spans="1:5" ht="32">
      <c r="A1681" s="2"/>
      <c r="B1681" s="3" t="s">
        <v>3384</v>
      </c>
      <c r="C1681" s="3" t="s">
        <v>3385</v>
      </c>
      <c r="D1681" s="3"/>
      <c r="E1681" s="3"/>
    </row>
    <row r="1682" spans="1:5" ht="32">
      <c r="A1682" s="2"/>
      <c r="B1682" s="3" t="s">
        <v>3386</v>
      </c>
      <c r="C1682" s="3" t="s">
        <v>3387</v>
      </c>
      <c r="D1682" s="3"/>
      <c r="E1682" s="3"/>
    </row>
    <row r="1683" spans="1:5" ht="48">
      <c r="A1683" s="2"/>
      <c r="B1683" s="3" t="s">
        <v>3388</v>
      </c>
      <c r="C1683" s="3" t="s">
        <v>3389</v>
      </c>
      <c r="D1683" s="3"/>
      <c r="E1683" s="3"/>
    </row>
    <row r="1684" spans="1:5" ht="32">
      <c r="A1684" s="2"/>
      <c r="B1684" s="3" t="s">
        <v>3390</v>
      </c>
      <c r="C1684" s="3" t="s">
        <v>3391</v>
      </c>
      <c r="D1684" s="3"/>
      <c r="E1684" s="3"/>
    </row>
    <row r="1685" spans="1:5" ht="32">
      <c r="A1685" s="2"/>
      <c r="B1685" s="3" t="s">
        <v>3392</v>
      </c>
      <c r="C1685" s="3" t="s">
        <v>3393</v>
      </c>
      <c r="D1685" s="3"/>
      <c r="E1685" s="3"/>
    </row>
    <row r="1686" spans="1:5" ht="32">
      <c r="A1686" s="2"/>
      <c r="B1686" s="3" t="s">
        <v>3394</v>
      </c>
      <c r="C1686" s="3" t="s">
        <v>3395</v>
      </c>
      <c r="D1686" s="3"/>
      <c r="E1686" s="3"/>
    </row>
    <row r="1687" spans="1:5" ht="32">
      <c r="A1687" s="2"/>
      <c r="B1687" s="3" t="s">
        <v>3396</v>
      </c>
      <c r="C1687" s="3" t="s">
        <v>3397</v>
      </c>
      <c r="D1687" s="3"/>
      <c r="E1687" s="3"/>
    </row>
    <row r="1688" spans="1:5" ht="128">
      <c r="A1688" s="2"/>
      <c r="B1688" s="3" t="s">
        <v>3398</v>
      </c>
      <c r="C1688" s="3" t="s">
        <v>3399</v>
      </c>
      <c r="D1688" s="3"/>
      <c r="E1688" s="3"/>
    </row>
    <row r="1689" spans="1:5" ht="80">
      <c r="A1689" s="2"/>
      <c r="B1689" s="3" t="s">
        <v>3400</v>
      </c>
      <c r="C1689" s="3" t="s">
        <v>3401</v>
      </c>
      <c r="D1689" s="3"/>
      <c r="E1689" s="3"/>
    </row>
    <row r="1690" spans="1:5" ht="80">
      <c r="A1690" s="2"/>
      <c r="B1690" s="3" t="s">
        <v>3402</v>
      </c>
      <c r="C1690" s="3" t="s">
        <v>3403</v>
      </c>
      <c r="D1690" s="3"/>
      <c r="E1690" s="3"/>
    </row>
    <row r="1691" spans="1:5" ht="32">
      <c r="A1691" s="2"/>
      <c r="B1691" s="3" t="s">
        <v>3404</v>
      </c>
      <c r="C1691" s="3" t="s">
        <v>3405</v>
      </c>
      <c r="D1691" s="3"/>
      <c r="E1691" s="3"/>
    </row>
    <row r="1692" spans="1:5" ht="32">
      <c r="A1692" s="2"/>
      <c r="B1692" s="3" t="s">
        <v>3406</v>
      </c>
      <c r="C1692" s="3" t="s">
        <v>3407</v>
      </c>
      <c r="D1692" s="3"/>
      <c r="E1692" s="3"/>
    </row>
    <row r="1693" spans="1:5" ht="32">
      <c r="A1693" s="2"/>
      <c r="B1693" s="3" t="s">
        <v>3408</v>
      </c>
      <c r="C1693" s="3" t="s">
        <v>3409</v>
      </c>
      <c r="D1693" s="3"/>
      <c r="E1693" s="3"/>
    </row>
    <row r="1694" spans="1:5" ht="32">
      <c r="A1694" s="2"/>
      <c r="B1694" s="3" t="s">
        <v>3410</v>
      </c>
      <c r="C1694" s="3" t="s">
        <v>3411</v>
      </c>
      <c r="D1694" s="3"/>
      <c r="E1694" s="3"/>
    </row>
    <row r="1695" spans="1:5" ht="48">
      <c r="A1695" s="2"/>
      <c r="B1695" s="3" t="s">
        <v>3412</v>
      </c>
      <c r="C1695" s="3" t="s">
        <v>3413</v>
      </c>
      <c r="D1695" s="3"/>
      <c r="E1695" s="3"/>
    </row>
    <row r="1696" spans="1:5" ht="32">
      <c r="A1696" s="2"/>
      <c r="B1696" s="3" t="s">
        <v>3414</v>
      </c>
      <c r="C1696" s="3" t="s">
        <v>3415</v>
      </c>
      <c r="D1696" s="3"/>
      <c r="E1696" s="3"/>
    </row>
    <row r="1697" spans="1:8" ht="48">
      <c r="A1697" s="2"/>
      <c r="B1697" s="3" t="s">
        <v>3416</v>
      </c>
      <c r="C1697" s="3" t="s">
        <v>3417</v>
      </c>
      <c r="D1697" s="3"/>
      <c r="E1697" s="3"/>
    </row>
    <row r="1698" spans="1:8" ht="48">
      <c r="A1698" s="2"/>
      <c r="B1698" s="3" t="s">
        <v>3418</v>
      </c>
      <c r="C1698" s="3" t="s">
        <v>3419</v>
      </c>
      <c r="D1698" s="3"/>
      <c r="E1698" s="3"/>
    </row>
    <row r="1699" spans="1:8" ht="80">
      <c r="A1699" s="2"/>
      <c r="B1699" s="3" t="s">
        <v>3420</v>
      </c>
      <c r="C1699" s="3" t="s">
        <v>3421</v>
      </c>
      <c r="D1699" s="3"/>
      <c r="E1699" s="3"/>
    </row>
    <row r="1700" spans="1:8" ht="48">
      <c r="A1700" s="2"/>
      <c r="B1700" s="3" t="s">
        <v>3422</v>
      </c>
      <c r="C1700" s="3" t="s">
        <v>3423</v>
      </c>
      <c r="D1700" s="3"/>
      <c r="E1700" s="3"/>
    </row>
    <row r="1701" spans="1:8" ht="32">
      <c r="A1701" s="2"/>
      <c r="B1701" s="3" t="s">
        <v>3424</v>
      </c>
      <c r="C1701" s="3" t="s">
        <v>3425</v>
      </c>
      <c r="D1701" s="3"/>
      <c r="E1701" s="3"/>
    </row>
    <row r="1702" spans="1:8" ht="48">
      <c r="A1702" s="2"/>
      <c r="B1702" s="3" t="s">
        <v>3426</v>
      </c>
      <c r="C1702" s="3" t="s">
        <v>3427</v>
      </c>
      <c r="D1702" s="3"/>
      <c r="E1702" s="3"/>
    </row>
    <row r="1703" spans="1:8" ht="32">
      <c r="A1703" s="2"/>
      <c r="B1703" s="3" t="s">
        <v>3428</v>
      </c>
      <c r="C1703" s="3" t="s">
        <v>3429</v>
      </c>
      <c r="D1703" s="3"/>
      <c r="E1703" s="3"/>
    </row>
    <row r="1704" spans="1:8" ht="32">
      <c r="A1704" s="2"/>
      <c r="B1704" s="3" t="s">
        <v>3430</v>
      </c>
      <c r="C1704" s="3" t="s">
        <v>3431</v>
      </c>
      <c r="D1704" s="3"/>
      <c r="E1704" s="3"/>
    </row>
    <row r="1705" spans="1:8" ht="48">
      <c r="A1705" s="2" t="s">
        <v>3432</v>
      </c>
      <c r="B1705" s="3" t="s">
        <v>3433</v>
      </c>
      <c r="C1705" s="3" t="s">
        <v>3434</v>
      </c>
      <c r="D1705" s="9">
        <v>2486450</v>
      </c>
      <c r="E1705" s="3">
        <f>250503+220115+187936</f>
        <v>658554</v>
      </c>
      <c r="F1705" s="9">
        <v>20.63</v>
      </c>
      <c r="H1705" s="9">
        <v>13.73</v>
      </c>
    </row>
    <row r="1706" spans="1:8" ht="48">
      <c r="A1706" s="2"/>
      <c r="B1706" s="3" t="s">
        <v>3435</v>
      </c>
      <c r="C1706" s="3" t="s">
        <v>3436</v>
      </c>
      <c r="D1706" s="3"/>
      <c r="E1706" s="3"/>
    </row>
    <row r="1707" spans="1:8" ht="32">
      <c r="A1707" s="2"/>
      <c r="B1707" s="3" t="s">
        <v>3437</v>
      </c>
      <c r="C1707" s="3" t="s">
        <v>3438</v>
      </c>
      <c r="D1707" s="3"/>
      <c r="E1707" s="3"/>
    </row>
    <row r="1708" spans="1:8" ht="32">
      <c r="A1708" s="2"/>
      <c r="B1708" s="3" t="s">
        <v>3439</v>
      </c>
      <c r="C1708" s="3" t="s">
        <v>3440</v>
      </c>
      <c r="D1708" s="3"/>
      <c r="E1708" s="3"/>
    </row>
    <row r="1709" spans="1:8" ht="32">
      <c r="A1709" s="2"/>
      <c r="B1709" s="3" t="s">
        <v>3441</v>
      </c>
      <c r="C1709" s="3" t="s">
        <v>3442</v>
      </c>
      <c r="D1709" s="3"/>
      <c r="E1709" s="3"/>
    </row>
    <row r="1710" spans="1:8" ht="32">
      <c r="A1710" s="2"/>
      <c r="B1710" s="3" t="s">
        <v>3443</v>
      </c>
      <c r="C1710" s="3" t="s">
        <v>3444</v>
      </c>
      <c r="D1710" s="3"/>
      <c r="E1710" s="3"/>
    </row>
    <row r="1711" spans="1:8" ht="32">
      <c r="A1711" s="2"/>
      <c r="B1711" s="3" t="s">
        <v>3445</v>
      </c>
      <c r="C1711" s="3" t="s">
        <v>3446</v>
      </c>
      <c r="D1711" s="3"/>
      <c r="E1711" s="3"/>
    </row>
    <row r="1712" spans="1:8" ht="32">
      <c r="A1712" s="2"/>
      <c r="B1712" s="3" t="s">
        <v>3447</v>
      </c>
      <c r="C1712" s="3" t="s">
        <v>3448</v>
      </c>
      <c r="D1712" s="3"/>
      <c r="E1712" s="3"/>
    </row>
    <row r="1713" spans="1:5" ht="48">
      <c r="A1713" s="2"/>
      <c r="B1713" s="3" t="s">
        <v>3449</v>
      </c>
      <c r="C1713" s="3" t="s">
        <v>3450</v>
      </c>
      <c r="D1713" s="3"/>
      <c r="E1713" s="3"/>
    </row>
    <row r="1714" spans="1:5" ht="32">
      <c r="A1714" s="2"/>
      <c r="B1714" s="3" t="s">
        <v>3451</v>
      </c>
      <c r="C1714" s="3" t="s">
        <v>3452</v>
      </c>
      <c r="D1714" s="3"/>
      <c r="E1714" s="3"/>
    </row>
    <row r="1715" spans="1:5" ht="48">
      <c r="A1715" s="2"/>
      <c r="B1715" s="3" t="s">
        <v>3453</v>
      </c>
      <c r="C1715" s="3" t="s">
        <v>3454</v>
      </c>
      <c r="D1715" s="3"/>
      <c r="E1715" s="3"/>
    </row>
    <row r="1716" spans="1:5" ht="32">
      <c r="A1716" s="2"/>
      <c r="B1716" s="3" t="s">
        <v>3455</v>
      </c>
      <c r="C1716" s="3" t="s">
        <v>3456</v>
      </c>
      <c r="D1716" s="3"/>
      <c r="E1716" s="3"/>
    </row>
    <row r="1717" spans="1:5" ht="32">
      <c r="A1717" s="2"/>
      <c r="B1717" s="3" t="s">
        <v>3457</v>
      </c>
      <c r="C1717" s="3" t="s">
        <v>3458</v>
      </c>
      <c r="D1717" s="3"/>
      <c r="E1717" s="3"/>
    </row>
    <row r="1718" spans="1:5" ht="32">
      <c r="A1718" s="2"/>
      <c r="B1718" s="3" t="s">
        <v>3459</v>
      </c>
      <c r="C1718" s="3" t="s">
        <v>3460</v>
      </c>
      <c r="D1718" s="3"/>
      <c r="E1718" s="3"/>
    </row>
    <row r="1719" spans="1:5" ht="32">
      <c r="A1719" s="2"/>
      <c r="B1719" s="5" t="s">
        <v>3461</v>
      </c>
      <c r="C1719" s="3" t="s">
        <v>3462</v>
      </c>
      <c r="D1719" s="3"/>
      <c r="E1719" s="3"/>
    </row>
    <row r="1720" spans="1:5" ht="48">
      <c r="A1720" s="2"/>
      <c r="B1720" s="3" t="s">
        <v>3463</v>
      </c>
      <c r="C1720" s="3" t="s">
        <v>3464</v>
      </c>
      <c r="D1720" s="3"/>
      <c r="E1720" s="3"/>
    </row>
    <row r="1721" spans="1:5" ht="32">
      <c r="A1721" s="2"/>
      <c r="B1721" s="3" t="s">
        <v>3465</v>
      </c>
      <c r="C1721" s="3" t="s">
        <v>3466</v>
      </c>
      <c r="D1721" s="3"/>
      <c r="E1721" s="3"/>
    </row>
    <row r="1722" spans="1:5" ht="32">
      <c r="A1722" s="2"/>
      <c r="B1722" s="3" t="s">
        <v>3467</v>
      </c>
      <c r="C1722" s="3" t="s">
        <v>3468</v>
      </c>
      <c r="D1722" s="3"/>
      <c r="E1722" s="3"/>
    </row>
    <row r="1723" spans="1:5" ht="32">
      <c r="A1723" s="2"/>
      <c r="B1723" s="3" t="s">
        <v>3469</v>
      </c>
      <c r="C1723" s="3" t="s">
        <v>3470</v>
      </c>
      <c r="D1723" s="3"/>
      <c r="E1723" s="3"/>
    </row>
    <row r="1724" spans="1:5" ht="32">
      <c r="A1724" s="2"/>
      <c r="B1724" s="3" t="s">
        <v>3471</v>
      </c>
      <c r="C1724" s="3" t="s">
        <v>3472</v>
      </c>
      <c r="D1724" s="3"/>
      <c r="E1724" s="3"/>
    </row>
    <row r="1725" spans="1:5" ht="48">
      <c r="A1725" s="2"/>
      <c r="B1725" s="3" t="s">
        <v>3473</v>
      </c>
      <c r="C1725" s="3" t="s">
        <v>3474</v>
      </c>
      <c r="D1725" s="3"/>
      <c r="E1725" s="3"/>
    </row>
    <row r="1726" spans="1:5" ht="32">
      <c r="A1726" s="2"/>
      <c r="B1726" s="3" t="s">
        <v>3475</v>
      </c>
      <c r="C1726" s="3" t="s">
        <v>3476</v>
      </c>
      <c r="D1726" s="3"/>
      <c r="E1726" s="3"/>
    </row>
    <row r="1727" spans="1:5" ht="32">
      <c r="A1727" s="2"/>
      <c r="B1727" s="3" t="s">
        <v>3477</v>
      </c>
      <c r="C1727" s="3" t="s">
        <v>3478</v>
      </c>
      <c r="D1727" s="3"/>
      <c r="E1727" s="3"/>
    </row>
    <row r="1728" spans="1:5" ht="32">
      <c r="A1728" s="2"/>
      <c r="B1728" s="3" t="s">
        <v>3479</v>
      </c>
      <c r="C1728" s="3" t="s">
        <v>3480</v>
      </c>
      <c r="D1728" s="3"/>
      <c r="E1728" s="3"/>
    </row>
    <row r="1729" spans="1:5" ht="32">
      <c r="A1729" s="2"/>
      <c r="B1729" s="3" t="s">
        <v>3481</v>
      </c>
      <c r="C1729" s="3" t="s">
        <v>3482</v>
      </c>
      <c r="D1729" s="3"/>
      <c r="E1729" s="3"/>
    </row>
    <row r="1730" spans="1:5" ht="32">
      <c r="A1730" s="2"/>
      <c r="B1730" s="3" t="s">
        <v>3483</v>
      </c>
      <c r="C1730" s="3" t="s">
        <v>3484</v>
      </c>
      <c r="D1730" s="3"/>
      <c r="E1730" s="3"/>
    </row>
    <row r="1731" spans="1:5" ht="32">
      <c r="A1731" s="2"/>
      <c r="B1731" s="3" t="s">
        <v>3485</v>
      </c>
      <c r="C1731" s="3" t="s">
        <v>3486</v>
      </c>
      <c r="D1731" s="3"/>
      <c r="E1731" s="3"/>
    </row>
    <row r="1732" spans="1:5" ht="32">
      <c r="A1732" s="2"/>
      <c r="B1732" s="3" t="s">
        <v>3487</v>
      </c>
      <c r="C1732" s="3" t="s">
        <v>3488</v>
      </c>
      <c r="D1732" s="3"/>
      <c r="E1732" s="3"/>
    </row>
    <row r="1733" spans="1:5" ht="32">
      <c r="A1733" s="2"/>
      <c r="B1733" s="3" t="s">
        <v>3489</v>
      </c>
      <c r="C1733" s="3" t="s">
        <v>3490</v>
      </c>
      <c r="D1733" s="3"/>
      <c r="E1733" s="3"/>
    </row>
    <row r="1734" spans="1:5" ht="32">
      <c r="A1734" s="2"/>
      <c r="B1734" s="3" t="s">
        <v>3491</v>
      </c>
      <c r="C1734" s="3" t="s">
        <v>3492</v>
      </c>
      <c r="D1734" s="3"/>
      <c r="E1734" s="3"/>
    </row>
    <row r="1735" spans="1:5" ht="32">
      <c r="A1735" s="2"/>
      <c r="B1735" s="3" t="s">
        <v>3493</v>
      </c>
      <c r="C1735" s="3" t="s">
        <v>3494</v>
      </c>
      <c r="D1735" s="3"/>
      <c r="E1735" s="3"/>
    </row>
    <row r="1736" spans="1:5" ht="32">
      <c r="A1736" s="2"/>
      <c r="B1736" s="3" t="s">
        <v>3495</v>
      </c>
      <c r="C1736" s="3" t="s">
        <v>3496</v>
      </c>
      <c r="D1736" s="3"/>
      <c r="E1736" s="3"/>
    </row>
    <row r="1737" spans="1:5" ht="32">
      <c r="A1737" s="2"/>
      <c r="B1737" s="3" t="s">
        <v>3497</v>
      </c>
      <c r="C1737" s="3" t="s">
        <v>3498</v>
      </c>
      <c r="D1737" s="3"/>
      <c r="E1737" s="3"/>
    </row>
    <row r="1738" spans="1:5" ht="32">
      <c r="A1738" s="2"/>
      <c r="B1738" s="3" t="s">
        <v>3499</v>
      </c>
      <c r="C1738" s="3" t="s">
        <v>3500</v>
      </c>
      <c r="D1738" s="3"/>
      <c r="E1738" s="3"/>
    </row>
    <row r="1739" spans="1:5" ht="32">
      <c r="A1739" s="2"/>
      <c r="B1739" s="3" t="s">
        <v>3501</v>
      </c>
      <c r="C1739" s="3" t="s">
        <v>3502</v>
      </c>
      <c r="D1739" s="3"/>
      <c r="E1739" s="3"/>
    </row>
    <row r="1740" spans="1:5" ht="32">
      <c r="A1740" s="2"/>
      <c r="B1740" s="3" t="s">
        <v>3503</v>
      </c>
      <c r="C1740" s="3" t="s">
        <v>3504</v>
      </c>
      <c r="D1740" s="3"/>
      <c r="E1740" s="3"/>
    </row>
    <row r="1741" spans="1:5" ht="32">
      <c r="A1741" s="2"/>
      <c r="B1741" s="3" t="s">
        <v>3505</v>
      </c>
      <c r="C1741" s="3" t="s">
        <v>3506</v>
      </c>
      <c r="D1741" s="3"/>
      <c r="E1741" s="3"/>
    </row>
    <row r="1742" spans="1:5" ht="32">
      <c r="A1742" s="2"/>
      <c r="B1742" s="3" t="s">
        <v>3507</v>
      </c>
      <c r="C1742" s="3" t="s">
        <v>3508</v>
      </c>
      <c r="D1742" s="3"/>
      <c r="E1742" s="3"/>
    </row>
    <row r="1743" spans="1:5" ht="64">
      <c r="A1743" s="2"/>
      <c r="B1743" s="3" t="s">
        <v>3509</v>
      </c>
      <c r="C1743" s="3" t="s">
        <v>3510</v>
      </c>
      <c r="D1743" s="3"/>
      <c r="E1743" s="3"/>
    </row>
    <row r="1744" spans="1:5" ht="32">
      <c r="A1744" s="2"/>
      <c r="B1744" s="3" t="s">
        <v>3511</v>
      </c>
      <c r="C1744" s="3" t="s">
        <v>3512</v>
      </c>
      <c r="D1744" s="3"/>
      <c r="E1744" s="3"/>
    </row>
    <row r="1745" spans="1:5" ht="48">
      <c r="A1745" s="2"/>
      <c r="B1745" s="3" t="s">
        <v>3513</v>
      </c>
      <c r="C1745" s="3" t="s">
        <v>3514</v>
      </c>
      <c r="D1745" s="3"/>
      <c r="E1745" s="3"/>
    </row>
    <row r="1746" spans="1:5" ht="32">
      <c r="A1746" s="2"/>
      <c r="B1746" s="3" t="s">
        <v>3515</v>
      </c>
      <c r="C1746" s="3" t="s">
        <v>3516</v>
      </c>
      <c r="D1746" s="3"/>
      <c r="E1746" s="3"/>
    </row>
    <row r="1747" spans="1:5" ht="64">
      <c r="A1747" s="2"/>
      <c r="B1747" s="3" t="s">
        <v>3517</v>
      </c>
      <c r="C1747" s="3" t="s">
        <v>3518</v>
      </c>
      <c r="D1747" s="3"/>
      <c r="E1747" s="3"/>
    </row>
    <row r="1748" spans="1:5" ht="32">
      <c r="A1748" s="2"/>
      <c r="B1748" s="3" t="s">
        <v>3519</v>
      </c>
      <c r="C1748" s="3" t="s">
        <v>3520</v>
      </c>
      <c r="D1748" s="3"/>
      <c r="E1748" s="3"/>
    </row>
    <row r="1749" spans="1:5" ht="32">
      <c r="A1749" s="2"/>
      <c r="B1749" s="3" t="s">
        <v>3521</v>
      </c>
      <c r="C1749" s="3" t="s">
        <v>3522</v>
      </c>
      <c r="D1749" s="3"/>
      <c r="E1749" s="3"/>
    </row>
    <row r="1750" spans="1:5" ht="16">
      <c r="A1750" s="2"/>
      <c r="B1750" s="3" t="s">
        <v>3523</v>
      </c>
      <c r="C1750" s="3" t="s">
        <v>3524</v>
      </c>
      <c r="D1750" s="3"/>
      <c r="E1750" s="3"/>
    </row>
    <row r="1751" spans="1:5" ht="16">
      <c r="A1751" s="2"/>
      <c r="B1751" s="5" t="s">
        <v>3525</v>
      </c>
      <c r="C1751" s="3" t="s">
        <v>3526</v>
      </c>
      <c r="D1751" s="3"/>
      <c r="E1751" s="3"/>
    </row>
    <row r="1752" spans="1:5" ht="64">
      <c r="A1752" s="2"/>
      <c r="B1752" s="3" t="s">
        <v>3527</v>
      </c>
      <c r="C1752" s="3" t="s">
        <v>3528</v>
      </c>
      <c r="D1752" s="3"/>
      <c r="E1752" s="3"/>
    </row>
    <row r="1753" spans="1:5" ht="32">
      <c r="A1753" s="2"/>
      <c r="B1753" s="3" t="s">
        <v>3529</v>
      </c>
      <c r="C1753" s="3" t="s">
        <v>3530</v>
      </c>
      <c r="D1753" s="3"/>
      <c r="E1753" s="3"/>
    </row>
    <row r="1754" spans="1:5" ht="32">
      <c r="A1754" s="2"/>
      <c r="B1754" s="3" t="s">
        <v>3531</v>
      </c>
      <c r="C1754" s="3" t="s">
        <v>3532</v>
      </c>
      <c r="D1754" s="3"/>
      <c r="E1754" s="3"/>
    </row>
    <row r="1755" spans="1:5" ht="32">
      <c r="A1755" s="2"/>
      <c r="B1755" s="3" t="s">
        <v>3533</v>
      </c>
      <c r="C1755" s="3" t="s">
        <v>3534</v>
      </c>
      <c r="D1755" s="3"/>
      <c r="E1755" s="3"/>
    </row>
    <row r="1756" spans="1:5" ht="48">
      <c r="A1756" s="2"/>
      <c r="B1756" s="3" t="s">
        <v>3535</v>
      </c>
      <c r="C1756" s="3" t="s">
        <v>3536</v>
      </c>
      <c r="D1756" s="3"/>
      <c r="E1756" s="3"/>
    </row>
    <row r="1757" spans="1:5" ht="32">
      <c r="A1757" s="2"/>
      <c r="B1757" s="3" t="s">
        <v>3537</v>
      </c>
      <c r="C1757" s="3" t="s">
        <v>3538</v>
      </c>
      <c r="D1757" s="3"/>
      <c r="E1757" s="3"/>
    </row>
    <row r="1758" spans="1:5" ht="32">
      <c r="A1758" s="2"/>
      <c r="B1758" s="3" t="s">
        <v>3539</v>
      </c>
      <c r="C1758" s="3" t="s">
        <v>3540</v>
      </c>
      <c r="D1758" s="3"/>
      <c r="E1758" s="3"/>
    </row>
    <row r="1759" spans="1:5" ht="32">
      <c r="A1759" s="2"/>
      <c r="B1759" s="3" t="s">
        <v>3541</v>
      </c>
      <c r="C1759" s="3" t="s">
        <v>3542</v>
      </c>
      <c r="D1759" s="3"/>
      <c r="E1759" s="3"/>
    </row>
    <row r="1760" spans="1:5" ht="32">
      <c r="A1760" s="2"/>
      <c r="B1760" s="5" t="s">
        <v>3543</v>
      </c>
      <c r="C1760" s="3" t="s">
        <v>3544</v>
      </c>
      <c r="D1760" s="3"/>
      <c r="E1760" s="3"/>
    </row>
    <row r="1761" spans="1:8" ht="32">
      <c r="A1761" s="2"/>
      <c r="B1761" s="3" t="s">
        <v>3545</v>
      </c>
      <c r="C1761" s="3" t="s">
        <v>3546</v>
      </c>
      <c r="D1761" s="3"/>
      <c r="E1761" s="3"/>
    </row>
    <row r="1762" spans="1:8" ht="32">
      <c r="A1762" s="2"/>
      <c r="B1762" s="3" t="s">
        <v>3547</v>
      </c>
      <c r="C1762" s="3" t="s">
        <v>3548</v>
      </c>
      <c r="D1762" s="3"/>
      <c r="E1762" s="3"/>
    </row>
    <row r="1763" spans="1:8" ht="32">
      <c r="A1763" s="2"/>
      <c r="B1763" s="3" t="s">
        <v>3549</v>
      </c>
      <c r="C1763" s="3" t="s">
        <v>3550</v>
      </c>
      <c r="D1763" s="3"/>
      <c r="E1763" s="3"/>
    </row>
    <row r="1764" spans="1:8" ht="32">
      <c r="A1764" s="2"/>
      <c r="B1764" s="3" t="s">
        <v>3551</v>
      </c>
      <c r="C1764" s="3" t="s">
        <v>3552</v>
      </c>
      <c r="D1764" s="3"/>
      <c r="E1764" s="3"/>
    </row>
    <row r="1765" spans="1:8" ht="32">
      <c r="A1765" s="2"/>
      <c r="B1765" s="3" t="s">
        <v>3553</v>
      </c>
      <c r="C1765" s="3" t="s">
        <v>3554</v>
      </c>
      <c r="D1765" s="3"/>
      <c r="E1765" s="3"/>
    </row>
    <row r="1766" spans="1:8" ht="32">
      <c r="A1766" s="2"/>
      <c r="B1766" s="3" t="s">
        <v>3555</v>
      </c>
      <c r="C1766" s="3" t="s">
        <v>3556</v>
      </c>
      <c r="D1766" s="3"/>
      <c r="E1766" s="3"/>
    </row>
    <row r="1767" spans="1:8" ht="48">
      <c r="A1767" s="2"/>
      <c r="B1767" s="3" t="s">
        <v>3557</v>
      </c>
      <c r="C1767" s="3" t="s">
        <v>3558</v>
      </c>
      <c r="D1767" s="3"/>
      <c r="E1767" s="3"/>
    </row>
    <row r="1768" spans="1:8" ht="48">
      <c r="A1768" s="2"/>
      <c r="B1768" s="3" t="s">
        <v>3559</v>
      </c>
      <c r="C1768" s="3" t="s">
        <v>3560</v>
      </c>
      <c r="D1768" s="3"/>
      <c r="E1768" s="3"/>
    </row>
    <row r="1769" spans="1:8" ht="32">
      <c r="A1769" s="2"/>
      <c r="B1769" s="3" t="s">
        <v>3561</v>
      </c>
      <c r="C1769" s="3" t="s">
        <v>3562</v>
      </c>
      <c r="D1769" s="3"/>
      <c r="E1769" s="3"/>
    </row>
    <row r="1770" spans="1:8" ht="32">
      <c r="A1770" s="2" t="s">
        <v>3563</v>
      </c>
      <c r="B1770" s="3" t="s">
        <v>3564</v>
      </c>
      <c r="C1770" s="3" t="s">
        <v>3565</v>
      </c>
      <c r="D1770" s="3"/>
      <c r="E1770" s="3"/>
    </row>
    <row r="1771" spans="1:8" ht="32">
      <c r="A1771" s="2"/>
      <c r="B1771" s="3" t="s">
        <v>3566</v>
      </c>
      <c r="C1771" s="3" t="s">
        <v>3567</v>
      </c>
      <c r="D1771" s="3"/>
      <c r="E1771" s="3"/>
    </row>
    <row r="1772" spans="1:8" ht="32">
      <c r="A1772" s="2"/>
      <c r="B1772" s="3" t="s">
        <v>3568</v>
      </c>
      <c r="C1772" s="3" t="s">
        <v>3569</v>
      </c>
      <c r="D1772" s="9">
        <v>33530</v>
      </c>
      <c r="E1772" s="3"/>
      <c r="F1772" s="9">
        <v>24.45</v>
      </c>
      <c r="H1772" s="9">
        <v>7.78</v>
      </c>
    </row>
    <row r="1773" spans="1:8" ht="32">
      <c r="A1773" s="2"/>
      <c r="B1773" s="3" t="s">
        <v>3570</v>
      </c>
      <c r="C1773" s="3" t="s">
        <v>3571</v>
      </c>
      <c r="D1773" s="3"/>
      <c r="E1773" s="3"/>
    </row>
    <row r="1774" spans="1:8" ht="32">
      <c r="A1774" s="2"/>
      <c r="B1774" s="3" t="s">
        <v>3572</v>
      </c>
      <c r="C1774" s="3" t="s">
        <v>3573</v>
      </c>
      <c r="D1774" s="3"/>
      <c r="E1774" s="3"/>
    </row>
    <row r="1775" spans="1:8" ht="32">
      <c r="A1775" s="2"/>
      <c r="B1775" s="3" t="s">
        <v>3574</v>
      </c>
      <c r="C1775" s="3" t="s">
        <v>3575</v>
      </c>
      <c r="D1775" s="3"/>
      <c r="E1775" s="3"/>
    </row>
    <row r="1776" spans="1:8" ht="32">
      <c r="A1776" s="2"/>
      <c r="B1776" s="3" t="s">
        <v>3576</v>
      </c>
      <c r="C1776" s="3" t="s">
        <v>3577</v>
      </c>
      <c r="D1776" s="3"/>
      <c r="E1776" s="3"/>
    </row>
    <row r="1777" spans="1:5" ht="32">
      <c r="A1777" s="6"/>
      <c r="B1777" s="5" t="s">
        <v>3578</v>
      </c>
      <c r="C1777" s="5" t="s">
        <v>3579</v>
      </c>
      <c r="D1777" s="5"/>
      <c r="E1777" s="5"/>
    </row>
    <row r="1778" spans="1:5" ht="32">
      <c r="A1778" s="2"/>
      <c r="B1778" s="3" t="s">
        <v>3580</v>
      </c>
      <c r="C1778" s="3" t="s">
        <v>3581</v>
      </c>
      <c r="D1778" s="3"/>
      <c r="E1778" s="3"/>
    </row>
    <row r="1779" spans="1:5" ht="32">
      <c r="A1779" s="2"/>
      <c r="B1779" s="3" t="s">
        <v>3582</v>
      </c>
      <c r="C1779" s="3" t="s">
        <v>3583</v>
      </c>
      <c r="D1779" s="3"/>
      <c r="E1779" s="3"/>
    </row>
    <row r="1780" spans="1:5" ht="32">
      <c r="A1780" s="2"/>
      <c r="B1780" s="3" t="s">
        <v>3584</v>
      </c>
      <c r="C1780" s="3" t="s">
        <v>3585</v>
      </c>
      <c r="D1780" s="3"/>
      <c r="E1780" s="3"/>
    </row>
    <row r="1781" spans="1:5" ht="48">
      <c r="A1781" s="2"/>
      <c r="B1781" s="3" t="s">
        <v>3586</v>
      </c>
      <c r="C1781" s="3" t="s">
        <v>3587</v>
      </c>
      <c r="D1781" s="3"/>
      <c r="E1781" s="3"/>
    </row>
    <row r="1782" spans="1:5" ht="32">
      <c r="A1782" s="2"/>
      <c r="B1782" s="3" t="s">
        <v>3588</v>
      </c>
      <c r="C1782" s="3" t="s">
        <v>3589</v>
      </c>
      <c r="D1782" s="3"/>
      <c r="E1782" s="3"/>
    </row>
    <row r="1783" spans="1:5" ht="32">
      <c r="A1783" s="2"/>
      <c r="B1783" s="3" t="s">
        <v>3590</v>
      </c>
      <c r="C1783" s="3" t="s">
        <v>3591</v>
      </c>
      <c r="D1783" s="3"/>
      <c r="E1783" s="3"/>
    </row>
    <row r="1784" spans="1:5" ht="32">
      <c r="A1784" s="2"/>
      <c r="B1784" s="3" t="s">
        <v>3592</v>
      </c>
      <c r="C1784" s="3" t="s">
        <v>3593</v>
      </c>
      <c r="D1784" s="3"/>
      <c r="E1784" s="3"/>
    </row>
    <row r="1785" spans="1:5" ht="32">
      <c r="A1785" s="2"/>
      <c r="B1785" s="3" t="s">
        <v>3594</v>
      </c>
      <c r="C1785" s="3" t="s">
        <v>3595</v>
      </c>
      <c r="D1785" s="3"/>
      <c r="E1785" s="3"/>
    </row>
    <row r="1786" spans="1:5" ht="32">
      <c r="A1786" s="2"/>
      <c r="B1786" s="3" t="s">
        <v>3596</v>
      </c>
      <c r="C1786" s="3" t="s">
        <v>3597</v>
      </c>
      <c r="D1786" s="3"/>
      <c r="E1786" s="3"/>
    </row>
    <row r="1787" spans="1:5" ht="32">
      <c r="A1787" s="2"/>
      <c r="B1787" s="3" t="s">
        <v>3598</v>
      </c>
      <c r="C1787" s="3" t="s">
        <v>3599</v>
      </c>
      <c r="D1787" s="3"/>
      <c r="E1787" s="3"/>
    </row>
    <row r="1788" spans="1:5" ht="32">
      <c r="A1788" s="2"/>
      <c r="B1788" s="3" t="s">
        <v>3600</v>
      </c>
      <c r="C1788" s="3" t="s">
        <v>3601</v>
      </c>
      <c r="D1788" s="3"/>
      <c r="E1788" s="3"/>
    </row>
    <row r="1789" spans="1:5" ht="32">
      <c r="A1789" s="2"/>
      <c r="B1789" s="3" t="s">
        <v>3602</v>
      </c>
      <c r="C1789" s="3" t="s">
        <v>3603</v>
      </c>
      <c r="D1789" s="3"/>
      <c r="E1789" s="3"/>
    </row>
    <row r="1790" spans="1:5" ht="48">
      <c r="A1790" s="2"/>
      <c r="B1790" s="3" t="s">
        <v>3604</v>
      </c>
      <c r="C1790" s="3" t="s">
        <v>3605</v>
      </c>
      <c r="D1790" s="3"/>
      <c r="E1790" s="3"/>
    </row>
    <row r="1791" spans="1:5" ht="32">
      <c r="A1791" s="2"/>
      <c r="B1791" s="3" t="s">
        <v>3606</v>
      </c>
      <c r="C1791" s="3" t="s">
        <v>3607</v>
      </c>
      <c r="D1791" s="3"/>
      <c r="E1791" s="3"/>
    </row>
    <row r="1792" spans="1:5" ht="48">
      <c r="A1792" s="2"/>
      <c r="B1792" s="3" t="s">
        <v>3608</v>
      </c>
      <c r="C1792" s="3" t="s">
        <v>3609</v>
      </c>
      <c r="D1792" s="3"/>
      <c r="E1792" s="3"/>
    </row>
    <row r="1793" spans="1:5" ht="32">
      <c r="A1793" s="2"/>
      <c r="B1793" s="3" t="s">
        <v>3610</v>
      </c>
      <c r="C1793" s="3" t="s">
        <v>3611</v>
      </c>
      <c r="D1793" s="3"/>
      <c r="E1793" s="3"/>
    </row>
    <row r="1794" spans="1:5" ht="32">
      <c r="A1794" s="2"/>
      <c r="B1794" s="3" t="s">
        <v>3612</v>
      </c>
      <c r="C1794" s="3" t="s">
        <v>3613</v>
      </c>
      <c r="D1794" s="3"/>
      <c r="E1794" s="3"/>
    </row>
    <row r="1795" spans="1:5" ht="32">
      <c r="A1795" s="2"/>
      <c r="B1795" s="3" t="s">
        <v>3614</v>
      </c>
      <c r="C1795" s="3" t="s">
        <v>3615</v>
      </c>
      <c r="D1795" s="3"/>
      <c r="E1795" s="3"/>
    </row>
    <row r="1796" spans="1:5" ht="32">
      <c r="A1796" s="2"/>
      <c r="B1796" s="3" t="s">
        <v>3616</v>
      </c>
      <c r="C1796" s="3" t="s">
        <v>3617</v>
      </c>
      <c r="D1796" s="3"/>
      <c r="E1796" s="3"/>
    </row>
    <row r="1797" spans="1:5" ht="32">
      <c r="A1797" s="2"/>
      <c r="B1797" s="3" t="s">
        <v>3618</v>
      </c>
      <c r="C1797" s="3" t="s">
        <v>3619</v>
      </c>
      <c r="D1797" s="3"/>
      <c r="E1797" s="3"/>
    </row>
    <row r="1798" spans="1:5" ht="32">
      <c r="A1798" s="2"/>
      <c r="B1798" s="3" t="s">
        <v>3620</v>
      </c>
      <c r="C1798" s="3" t="s">
        <v>3621</v>
      </c>
      <c r="D1798" s="3"/>
      <c r="E1798" s="3"/>
    </row>
    <row r="1799" spans="1:5" ht="48">
      <c r="A1799" s="2"/>
      <c r="B1799" s="3" t="s">
        <v>3622</v>
      </c>
      <c r="C1799" s="3" t="s">
        <v>3623</v>
      </c>
      <c r="D1799" s="3"/>
      <c r="E1799" s="3"/>
    </row>
    <row r="1800" spans="1:5" ht="32">
      <c r="A1800" s="2"/>
      <c r="B1800" s="3" t="s">
        <v>3624</v>
      </c>
      <c r="C1800" s="3" t="s">
        <v>3625</v>
      </c>
      <c r="D1800" s="3"/>
      <c r="E1800" s="3"/>
    </row>
    <row r="1801" spans="1:5" ht="32">
      <c r="A1801" s="2"/>
      <c r="B1801" s="3" t="s">
        <v>3626</v>
      </c>
      <c r="C1801" s="3" t="s">
        <v>3627</v>
      </c>
      <c r="D1801" s="3"/>
      <c r="E1801" s="3"/>
    </row>
    <row r="1802" spans="1:5" ht="32">
      <c r="A1802" s="2"/>
      <c r="B1802" s="3" t="s">
        <v>3628</v>
      </c>
      <c r="C1802" s="3" t="s">
        <v>3629</v>
      </c>
      <c r="D1802" s="3"/>
      <c r="E1802" s="3"/>
    </row>
    <row r="1803" spans="1:5" ht="48">
      <c r="A1803" s="2"/>
      <c r="B1803" s="3" t="s">
        <v>3630</v>
      </c>
      <c r="C1803" s="3" t="s">
        <v>3631</v>
      </c>
      <c r="D1803" s="3"/>
      <c r="E1803" s="3"/>
    </row>
    <row r="1804" spans="1:5" ht="32">
      <c r="A1804" s="2"/>
      <c r="B1804" s="3" t="s">
        <v>3632</v>
      </c>
      <c r="C1804" s="3" t="s">
        <v>3633</v>
      </c>
      <c r="D1804" s="3"/>
      <c r="E1804" s="3"/>
    </row>
    <row r="1805" spans="1:5" ht="32">
      <c r="A1805" s="2"/>
      <c r="B1805" s="3" t="s">
        <v>3634</v>
      </c>
      <c r="C1805" s="3" t="s">
        <v>3635</v>
      </c>
      <c r="D1805" s="3"/>
      <c r="E1805" s="3"/>
    </row>
    <row r="1806" spans="1:5" ht="48">
      <c r="A1806" s="2"/>
      <c r="B1806" s="3" t="s">
        <v>3636</v>
      </c>
      <c r="C1806" s="3" t="s">
        <v>3637</v>
      </c>
      <c r="D1806" s="3"/>
      <c r="E1806" s="3"/>
    </row>
    <row r="1807" spans="1:5" ht="32">
      <c r="A1807" s="2"/>
      <c r="B1807" s="3" t="s">
        <v>3638</v>
      </c>
      <c r="C1807" s="3" t="s">
        <v>3639</v>
      </c>
      <c r="D1807" s="3"/>
      <c r="E1807" s="3"/>
    </row>
    <row r="1808" spans="1:5" ht="32">
      <c r="A1808" s="2"/>
      <c r="B1808" s="3" t="s">
        <v>3640</v>
      </c>
      <c r="C1808" s="3" t="s">
        <v>3641</v>
      </c>
      <c r="D1808" s="3"/>
      <c r="E1808" s="3"/>
    </row>
    <row r="1809" spans="1:5" ht="32">
      <c r="A1809" s="2"/>
      <c r="B1809" s="3" t="s">
        <v>3642</v>
      </c>
      <c r="C1809" s="3" t="s">
        <v>3643</v>
      </c>
      <c r="D1809" s="3"/>
      <c r="E1809" s="3"/>
    </row>
    <row r="1810" spans="1:5" ht="32">
      <c r="A1810" s="2"/>
      <c r="B1810" s="3" t="s">
        <v>3644</v>
      </c>
      <c r="C1810" s="3" t="s">
        <v>3645</v>
      </c>
      <c r="D1810" s="3"/>
      <c r="E1810" s="3"/>
    </row>
    <row r="1811" spans="1:5" ht="32">
      <c r="A1811" s="2"/>
      <c r="B1811" s="3" t="s">
        <v>3646</v>
      </c>
      <c r="C1811" s="3" t="s">
        <v>3647</v>
      </c>
      <c r="D1811" s="3"/>
      <c r="E1811" s="3"/>
    </row>
    <row r="1812" spans="1:5" ht="32">
      <c r="A1812" s="2"/>
      <c r="B1812" s="3" t="s">
        <v>3648</v>
      </c>
      <c r="C1812" s="3" t="s">
        <v>3649</v>
      </c>
      <c r="D1812" s="3"/>
      <c r="E1812" s="3"/>
    </row>
    <row r="1813" spans="1:5" ht="48">
      <c r="A1813" s="2"/>
      <c r="B1813" s="3" t="s">
        <v>3650</v>
      </c>
      <c r="C1813" s="3" t="s">
        <v>3651</v>
      </c>
      <c r="D1813" s="3"/>
      <c r="E1813" s="3"/>
    </row>
    <row r="1814" spans="1:5" ht="32">
      <c r="A1814" s="2"/>
      <c r="B1814" s="3" t="s">
        <v>3652</v>
      </c>
      <c r="C1814" s="3" t="s">
        <v>3653</v>
      </c>
      <c r="D1814" s="3"/>
      <c r="E1814" s="3"/>
    </row>
    <row r="1815" spans="1:5" ht="32">
      <c r="A1815" s="2"/>
      <c r="B1815" s="3" t="s">
        <v>3654</v>
      </c>
      <c r="C1815" s="3" t="s">
        <v>3655</v>
      </c>
      <c r="D1815" s="3"/>
      <c r="E1815" s="3"/>
    </row>
    <row r="1816" spans="1:5" ht="32">
      <c r="A1816" s="2"/>
      <c r="B1816" s="3" t="s">
        <v>3656</v>
      </c>
      <c r="C1816" s="3" t="s">
        <v>3657</v>
      </c>
      <c r="D1816" s="3"/>
      <c r="E1816" s="3"/>
    </row>
    <row r="1817" spans="1:5" ht="32">
      <c r="A1817" s="2"/>
      <c r="B1817" s="3" t="s">
        <v>3658</v>
      </c>
      <c r="C1817" s="3" t="s">
        <v>3659</v>
      </c>
      <c r="D1817" s="3"/>
      <c r="E1817" s="3"/>
    </row>
    <row r="1818" spans="1:5" ht="32">
      <c r="A1818" s="2"/>
      <c r="B1818" s="3" t="s">
        <v>3660</v>
      </c>
      <c r="C1818" s="3" t="s">
        <v>3661</v>
      </c>
      <c r="D1818" s="3"/>
      <c r="E1818" s="3"/>
    </row>
    <row r="1819" spans="1:5" ht="32">
      <c r="A1819" s="2"/>
      <c r="B1819" s="3" t="s">
        <v>3662</v>
      </c>
      <c r="C1819" s="3" t="s">
        <v>3663</v>
      </c>
      <c r="D1819" s="3"/>
      <c r="E1819" s="3"/>
    </row>
    <row r="1820" spans="1:5" ht="32">
      <c r="A1820" s="2"/>
      <c r="B1820" s="3" t="s">
        <v>3664</v>
      </c>
      <c r="C1820" s="3" t="s">
        <v>3665</v>
      </c>
      <c r="D1820" s="3"/>
      <c r="E1820" s="3"/>
    </row>
    <row r="1821" spans="1:5" ht="32">
      <c r="A1821" s="2"/>
      <c r="B1821" s="3" t="s">
        <v>3666</v>
      </c>
      <c r="C1821" s="3" t="s">
        <v>3667</v>
      </c>
      <c r="D1821" s="3"/>
      <c r="E1821" s="3"/>
    </row>
    <row r="1822" spans="1:5" ht="32">
      <c r="A1822" s="2"/>
      <c r="B1822" s="3" t="s">
        <v>3668</v>
      </c>
      <c r="C1822" s="3" t="s">
        <v>3669</v>
      </c>
      <c r="D1822" s="3"/>
      <c r="E1822" s="3"/>
    </row>
    <row r="1823" spans="1:5" ht="32">
      <c r="A1823" s="2"/>
      <c r="B1823" s="3" t="s">
        <v>3670</v>
      </c>
      <c r="C1823" s="3" t="s">
        <v>3671</v>
      </c>
      <c r="D1823" s="3"/>
      <c r="E1823" s="3"/>
    </row>
    <row r="1824" spans="1:5" ht="32">
      <c r="A1824" s="2"/>
      <c r="B1824" s="3" t="s">
        <v>3672</v>
      </c>
      <c r="C1824" s="3" t="s">
        <v>3673</v>
      </c>
      <c r="D1824" s="3"/>
      <c r="E1824" s="3"/>
    </row>
    <row r="1825" spans="1:5" ht="32">
      <c r="A1825" s="2"/>
      <c r="B1825" s="3" t="s">
        <v>3674</v>
      </c>
      <c r="C1825" s="3" t="s">
        <v>3675</v>
      </c>
      <c r="D1825" s="3"/>
      <c r="E1825" s="3"/>
    </row>
    <row r="1826" spans="1:5" ht="32">
      <c r="A1826" s="2"/>
      <c r="B1826" s="3" t="s">
        <v>3676</v>
      </c>
      <c r="C1826" s="3" t="s">
        <v>3677</v>
      </c>
      <c r="D1826" s="3"/>
      <c r="E1826" s="3"/>
    </row>
    <row r="1827" spans="1:5" ht="32">
      <c r="A1827" s="2"/>
      <c r="B1827" s="3" t="s">
        <v>3678</v>
      </c>
      <c r="C1827" s="3" t="s">
        <v>3679</v>
      </c>
      <c r="D1827" s="3"/>
      <c r="E1827" s="3"/>
    </row>
    <row r="1828" spans="1:5" ht="32">
      <c r="A1828" s="2"/>
      <c r="B1828" s="3" t="s">
        <v>3680</v>
      </c>
      <c r="C1828" s="3" t="s">
        <v>3681</v>
      </c>
      <c r="D1828" s="3"/>
      <c r="E1828" s="3"/>
    </row>
    <row r="1829" spans="1:5" ht="32">
      <c r="A1829" s="2"/>
      <c r="B1829" s="3" t="s">
        <v>3682</v>
      </c>
      <c r="C1829" s="3" t="s">
        <v>3683</v>
      </c>
      <c r="D1829" s="3"/>
      <c r="E1829" s="3"/>
    </row>
    <row r="1830" spans="1:5" ht="32">
      <c r="A1830" s="2"/>
      <c r="B1830" s="3" t="s">
        <v>3684</v>
      </c>
      <c r="C1830" s="3" t="s">
        <v>3685</v>
      </c>
      <c r="D1830" s="3"/>
      <c r="E1830" s="3"/>
    </row>
    <row r="1831" spans="1:5" ht="32">
      <c r="A1831" s="2"/>
      <c r="B1831" s="3" t="s">
        <v>3686</v>
      </c>
      <c r="C1831" s="3" t="s">
        <v>3687</v>
      </c>
      <c r="D1831" s="3"/>
      <c r="E1831" s="3"/>
    </row>
    <row r="1832" spans="1:5" ht="32">
      <c r="A1832" s="2"/>
      <c r="B1832" s="3" t="s">
        <v>3688</v>
      </c>
      <c r="C1832" s="3" t="s">
        <v>3689</v>
      </c>
      <c r="D1832" s="3"/>
      <c r="E1832" s="3"/>
    </row>
    <row r="1833" spans="1:5" ht="32">
      <c r="A1833" s="2"/>
      <c r="B1833" s="3" t="s">
        <v>3690</v>
      </c>
      <c r="C1833" s="3" t="s">
        <v>3691</v>
      </c>
      <c r="D1833" s="3"/>
      <c r="E1833" s="3"/>
    </row>
    <row r="1834" spans="1:5" ht="48">
      <c r="A1834" s="2"/>
      <c r="B1834" s="3" t="s">
        <v>3692</v>
      </c>
      <c r="C1834" s="3" t="s">
        <v>3693</v>
      </c>
      <c r="D1834" s="3"/>
      <c r="E1834" s="3"/>
    </row>
    <row r="1835" spans="1:5" ht="32">
      <c r="A1835" s="2"/>
      <c r="B1835" s="3" t="s">
        <v>3694</v>
      </c>
      <c r="C1835" s="3" t="s">
        <v>3695</v>
      </c>
      <c r="D1835" s="3"/>
      <c r="E1835" s="3"/>
    </row>
    <row r="1836" spans="1:5" ht="32">
      <c r="A1836" s="2"/>
      <c r="B1836" s="3" t="s">
        <v>3696</v>
      </c>
      <c r="C1836" s="3" t="s">
        <v>3697</v>
      </c>
      <c r="D1836" s="3"/>
      <c r="E1836" s="3"/>
    </row>
    <row r="1837" spans="1:5" ht="32">
      <c r="A1837" s="2"/>
      <c r="B1837" s="3" t="s">
        <v>3698</v>
      </c>
      <c r="C1837" s="3" t="s">
        <v>3699</v>
      </c>
      <c r="D1837" s="3"/>
      <c r="E1837" s="3"/>
    </row>
    <row r="1838" spans="1:5" ht="32">
      <c r="A1838" s="2"/>
      <c r="B1838" s="3" t="s">
        <v>3700</v>
      </c>
      <c r="C1838" s="3" t="s">
        <v>3701</v>
      </c>
      <c r="D1838" s="3"/>
      <c r="E1838" s="3"/>
    </row>
    <row r="1839" spans="1:5" ht="32">
      <c r="A1839" s="2"/>
      <c r="B1839" s="3" t="s">
        <v>3702</v>
      </c>
      <c r="C1839" s="3" t="s">
        <v>3703</v>
      </c>
      <c r="D1839" s="3"/>
      <c r="E1839" s="3"/>
    </row>
    <row r="1840" spans="1:5" ht="32">
      <c r="A1840" s="2"/>
      <c r="B1840" s="3" t="s">
        <v>3704</v>
      </c>
      <c r="C1840" s="3" t="s">
        <v>3705</v>
      </c>
      <c r="D1840" s="3"/>
      <c r="E1840" s="3"/>
    </row>
    <row r="1841" spans="1:8" ht="32">
      <c r="A1841" s="2"/>
      <c r="B1841" s="3" t="s">
        <v>3706</v>
      </c>
      <c r="C1841" s="3" t="s">
        <v>3707</v>
      </c>
      <c r="D1841" s="3"/>
      <c r="E1841" s="3"/>
    </row>
    <row r="1842" spans="1:8" ht="32">
      <c r="A1842" s="2"/>
      <c r="B1842" s="3" t="s">
        <v>3708</v>
      </c>
      <c r="C1842" s="3" t="s">
        <v>3709</v>
      </c>
      <c r="D1842" s="3"/>
      <c r="E1842" s="3"/>
    </row>
    <row r="1843" spans="1:8" ht="32">
      <c r="A1843" s="2" t="s">
        <v>3710</v>
      </c>
      <c r="B1843" s="3" t="s">
        <v>3711</v>
      </c>
      <c r="C1843" s="3" t="s">
        <v>3712</v>
      </c>
      <c r="D1843" s="13">
        <v>162798</v>
      </c>
      <c r="E1843" s="3"/>
      <c r="F1843" s="13">
        <v>26.8</v>
      </c>
      <c r="H1843" s="13">
        <v>14</v>
      </c>
    </row>
    <row r="1844" spans="1:8" ht="80">
      <c r="A1844" s="2"/>
      <c r="B1844" s="3" t="s">
        <v>3713</v>
      </c>
      <c r="C1844" s="3" t="s">
        <v>3714</v>
      </c>
      <c r="D1844" s="3"/>
      <c r="E1844" s="3"/>
    </row>
    <row r="1845" spans="1:8" ht="32">
      <c r="A1845" s="2"/>
      <c r="B1845" s="3" t="s">
        <v>3715</v>
      </c>
      <c r="C1845" s="3" t="s">
        <v>3716</v>
      </c>
      <c r="D1845" s="3"/>
      <c r="E1845" s="3"/>
    </row>
    <row r="1846" spans="1:8" ht="48">
      <c r="A1846" s="2"/>
      <c r="B1846" s="3" t="s">
        <v>3717</v>
      </c>
      <c r="C1846" s="3" t="s">
        <v>3718</v>
      </c>
      <c r="D1846" s="3"/>
      <c r="E1846" s="3"/>
    </row>
    <row r="1847" spans="1:8" ht="32">
      <c r="A1847" s="2"/>
      <c r="B1847" s="3" t="s">
        <v>3719</v>
      </c>
      <c r="C1847" s="3" t="s">
        <v>3720</v>
      </c>
      <c r="D1847" s="3"/>
      <c r="E1847" s="3"/>
    </row>
    <row r="1848" spans="1:8" ht="32">
      <c r="A1848" s="2"/>
      <c r="B1848" s="3" t="s">
        <v>3721</v>
      </c>
      <c r="C1848" s="3" t="s">
        <v>3722</v>
      </c>
      <c r="D1848" s="3"/>
      <c r="E1848" s="3"/>
    </row>
    <row r="1849" spans="1:8" ht="32">
      <c r="A1849" s="2"/>
      <c r="B1849" s="3" t="s">
        <v>3723</v>
      </c>
      <c r="C1849" s="3" t="s">
        <v>3724</v>
      </c>
      <c r="D1849" s="3"/>
      <c r="E1849" s="3"/>
    </row>
    <row r="1850" spans="1:8" ht="32">
      <c r="A1850" s="2"/>
      <c r="B1850" s="3" t="s">
        <v>3725</v>
      </c>
      <c r="C1850" s="3" t="s">
        <v>3726</v>
      </c>
      <c r="D1850" s="3"/>
      <c r="E1850" s="3"/>
    </row>
    <row r="1851" spans="1:8" ht="32">
      <c r="A1851" s="2"/>
      <c r="B1851" s="3" t="s">
        <v>3727</v>
      </c>
      <c r="C1851" s="3" t="s">
        <v>3728</v>
      </c>
      <c r="D1851" s="3"/>
      <c r="E1851" s="3"/>
    </row>
    <row r="1852" spans="1:8" ht="64">
      <c r="A1852" s="2"/>
      <c r="B1852" s="3" t="s">
        <v>3729</v>
      </c>
      <c r="C1852" s="3" t="s">
        <v>3730</v>
      </c>
      <c r="D1852" s="3"/>
      <c r="E1852" s="3"/>
    </row>
    <row r="1853" spans="1:8" ht="96">
      <c r="A1853" s="2"/>
      <c r="B1853" s="3" t="s">
        <v>3731</v>
      </c>
      <c r="C1853" s="3" t="s">
        <v>3732</v>
      </c>
      <c r="D1853" s="3"/>
      <c r="E1853" s="3"/>
    </row>
    <row r="1854" spans="1:8" ht="32">
      <c r="A1854" s="2"/>
      <c r="B1854" s="3" t="s">
        <v>3733</v>
      </c>
      <c r="C1854" s="3" t="s">
        <v>3734</v>
      </c>
      <c r="D1854" s="3"/>
      <c r="E1854" s="3"/>
    </row>
    <row r="1855" spans="1:8" ht="32">
      <c r="A1855" s="2"/>
      <c r="B1855" s="3" t="s">
        <v>3735</v>
      </c>
      <c r="C1855" s="3" t="s">
        <v>3736</v>
      </c>
      <c r="D1855" s="3"/>
      <c r="E1855" s="3"/>
    </row>
    <row r="1856" spans="1:8" ht="32">
      <c r="A1856" s="2"/>
      <c r="B1856" s="3" t="s">
        <v>3737</v>
      </c>
      <c r="C1856" s="3" t="s">
        <v>3738</v>
      </c>
      <c r="D1856" s="3"/>
      <c r="E1856" s="3"/>
    </row>
    <row r="1857" spans="1:5" ht="32">
      <c r="A1857" s="2"/>
      <c r="B1857" s="3" t="s">
        <v>3739</v>
      </c>
      <c r="C1857" s="3" t="s">
        <v>3740</v>
      </c>
      <c r="D1857" s="3"/>
      <c r="E1857" s="3"/>
    </row>
    <row r="1858" spans="1:5" ht="16">
      <c r="A1858" s="2"/>
      <c r="B1858" s="3" t="s">
        <v>3741</v>
      </c>
      <c r="C1858" s="3" t="s">
        <v>3742</v>
      </c>
      <c r="D1858" s="3"/>
      <c r="E1858" s="3"/>
    </row>
    <row r="1859" spans="1:5" ht="32">
      <c r="A1859" s="2"/>
      <c r="B1859" s="3" t="s">
        <v>3743</v>
      </c>
      <c r="C1859" s="3" t="s">
        <v>3744</v>
      </c>
      <c r="D1859" s="3"/>
      <c r="E1859" s="3"/>
    </row>
    <row r="1860" spans="1:5" ht="96">
      <c r="A1860" s="2"/>
      <c r="B1860" s="3" t="s">
        <v>3745</v>
      </c>
      <c r="C1860" s="3" t="s">
        <v>3746</v>
      </c>
      <c r="D1860" s="3"/>
      <c r="E1860" s="3"/>
    </row>
    <row r="1861" spans="1:5" ht="96">
      <c r="A1861" s="2"/>
      <c r="B1861" s="3" t="s">
        <v>3747</v>
      </c>
      <c r="C1861" s="3" t="s">
        <v>3748</v>
      </c>
      <c r="D1861" s="3"/>
      <c r="E1861" s="3"/>
    </row>
    <row r="1862" spans="1:5" ht="32">
      <c r="A1862" s="2"/>
      <c r="B1862" s="3" t="s">
        <v>3749</v>
      </c>
      <c r="C1862" s="3" t="s">
        <v>3750</v>
      </c>
      <c r="D1862" s="3"/>
      <c r="E1862" s="3"/>
    </row>
    <row r="1863" spans="1:5" ht="32">
      <c r="A1863" s="2"/>
      <c r="B1863" s="3" t="s">
        <v>3751</v>
      </c>
      <c r="C1863" s="3" t="s">
        <v>3752</v>
      </c>
      <c r="D1863" s="3"/>
      <c r="E1863" s="3"/>
    </row>
    <row r="1864" spans="1:5" ht="32">
      <c r="A1864" s="2"/>
      <c r="B1864" s="3" t="s">
        <v>3753</v>
      </c>
      <c r="C1864" s="3" t="s">
        <v>3754</v>
      </c>
      <c r="D1864" s="3"/>
      <c r="E1864" s="3"/>
    </row>
    <row r="1865" spans="1:5" ht="96">
      <c r="A1865" s="2"/>
      <c r="B1865" s="3" t="s">
        <v>3755</v>
      </c>
      <c r="C1865" s="3" t="s">
        <v>3756</v>
      </c>
      <c r="D1865" s="3"/>
      <c r="E1865" s="3"/>
    </row>
    <row r="1866" spans="1:5" ht="48">
      <c r="A1866" s="2"/>
      <c r="B1866" s="3" t="s">
        <v>3757</v>
      </c>
      <c r="C1866" s="3" t="s">
        <v>3758</v>
      </c>
      <c r="D1866" s="3"/>
      <c r="E1866" s="3"/>
    </row>
    <row r="1867" spans="1:5" ht="32">
      <c r="A1867" s="2"/>
      <c r="B1867" s="3" t="s">
        <v>3759</v>
      </c>
      <c r="C1867" s="3" t="s">
        <v>3760</v>
      </c>
      <c r="D1867" s="3"/>
      <c r="E1867" s="3"/>
    </row>
    <row r="1868" spans="1:5" ht="32">
      <c r="A1868" s="2"/>
      <c r="B1868" s="3" t="s">
        <v>3761</v>
      </c>
      <c r="C1868" s="3" t="s">
        <v>3762</v>
      </c>
      <c r="D1868" s="3"/>
      <c r="E1868" s="3"/>
    </row>
    <row r="1869" spans="1:5" ht="32">
      <c r="A1869" s="2"/>
      <c r="B1869" s="3" t="s">
        <v>3763</v>
      </c>
      <c r="C1869" s="3" t="s">
        <v>3764</v>
      </c>
      <c r="D1869" s="3"/>
      <c r="E1869" s="3"/>
    </row>
    <row r="1870" spans="1:5" ht="32">
      <c r="A1870" s="2"/>
      <c r="B1870" s="3" t="s">
        <v>3765</v>
      </c>
      <c r="C1870" s="3" t="s">
        <v>3766</v>
      </c>
      <c r="D1870" s="3"/>
      <c r="E1870" s="3"/>
    </row>
    <row r="1871" spans="1:5" ht="32">
      <c r="A1871" s="2"/>
      <c r="B1871" s="3" t="s">
        <v>3767</v>
      </c>
      <c r="C1871" s="3" t="s">
        <v>3768</v>
      </c>
      <c r="D1871" s="3"/>
      <c r="E1871" s="3"/>
    </row>
    <row r="1872" spans="1:5" ht="32">
      <c r="A1872" s="2"/>
      <c r="B1872" s="3" t="s">
        <v>3769</v>
      </c>
      <c r="C1872" s="3" t="s">
        <v>3770</v>
      </c>
      <c r="D1872" s="3"/>
      <c r="E1872" s="3"/>
    </row>
    <row r="1873" spans="1:5" ht="48">
      <c r="A1873" s="2"/>
      <c r="B1873" s="3" t="s">
        <v>3771</v>
      </c>
      <c r="C1873" s="3" t="s">
        <v>3772</v>
      </c>
      <c r="D1873" s="3"/>
      <c r="E1873" s="3"/>
    </row>
    <row r="1874" spans="1:5" ht="32">
      <c r="A1874" s="2"/>
      <c r="B1874" s="3" t="s">
        <v>3773</v>
      </c>
      <c r="C1874" s="3" t="s">
        <v>3774</v>
      </c>
      <c r="D1874" s="3"/>
      <c r="E1874" s="3"/>
    </row>
    <row r="1875" spans="1:5" ht="32">
      <c r="A1875" s="2"/>
      <c r="B1875" s="3" t="s">
        <v>3775</v>
      </c>
      <c r="C1875" s="3" t="s">
        <v>3776</v>
      </c>
      <c r="D1875" s="3"/>
      <c r="E1875" s="3"/>
    </row>
    <row r="1876" spans="1:5" ht="32">
      <c r="A1876" s="2"/>
      <c r="B1876" s="3" t="s">
        <v>3777</v>
      </c>
      <c r="C1876" s="3" t="s">
        <v>3778</v>
      </c>
      <c r="D1876" s="3"/>
      <c r="E1876" s="3"/>
    </row>
    <row r="1877" spans="1:5" ht="32">
      <c r="A1877" s="2"/>
      <c r="B1877" s="3" t="s">
        <v>3779</v>
      </c>
      <c r="C1877" s="3" t="s">
        <v>3780</v>
      </c>
      <c r="D1877" s="3"/>
      <c r="E1877" s="3"/>
    </row>
    <row r="1878" spans="1:5" ht="32">
      <c r="A1878" s="2"/>
      <c r="B1878" s="3" t="s">
        <v>3781</v>
      </c>
      <c r="C1878" s="3" t="s">
        <v>3782</v>
      </c>
      <c r="D1878" s="3"/>
      <c r="E1878" s="3"/>
    </row>
    <row r="1879" spans="1:5" ht="32">
      <c r="A1879" s="2"/>
      <c r="B1879" s="3" t="s">
        <v>3783</v>
      </c>
      <c r="C1879" s="3" t="s">
        <v>3784</v>
      </c>
      <c r="D1879" s="3"/>
      <c r="E1879" s="3"/>
    </row>
    <row r="1880" spans="1:5" ht="80">
      <c r="A1880" s="2"/>
      <c r="B1880" s="3" t="s">
        <v>3785</v>
      </c>
      <c r="C1880" s="3" t="s">
        <v>3786</v>
      </c>
      <c r="D1880" s="3"/>
      <c r="E1880" s="3"/>
    </row>
    <row r="1881" spans="1:5" ht="32">
      <c r="A1881" s="2"/>
      <c r="B1881" s="3" t="s">
        <v>3787</v>
      </c>
      <c r="C1881" s="3" t="s">
        <v>3788</v>
      </c>
      <c r="D1881" s="3"/>
      <c r="E1881" s="3"/>
    </row>
    <row r="1882" spans="1:5" ht="32">
      <c r="A1882" s="2"/>
      <c r="B1882" s="3" t="s">
        <v>3789</v>
      </c>
      <c r="C1882" s="3" t="s">
        <v>3790</v>
      </c>
      <c r="D1882" s="3"/>
      <c r="E1882" s="3"/>
    </row>
    <row r="1883" spans="1:5" ht="32">
      <c r="A1883" s="2"/>
      <c r="B1883" s="3" t="s">
        <v>3791</v>
      </c>
      <c r="C1883" s="3" t="s">
        <v>3792</v>
      </c>
      <c r="D1883" s="3"/>
      <c r="E1883" s="3"/>
    </row>
    <row r="1884" spans="1:5" ht="48">
      <c r="A1884" s="2"/>
      <c r="B1884" s="3" t="s">
        <v>3793</v>
      </c>
      <c r="C1884" s="3" t="s">
        <v>3794</v>
      </c>
      <c r="D1884" s="3"/>
      <c r="E1884" s="3"/>
    </row>
    <row r="1885" spans="1:5" ht="32">
      <c r="A1885" s="2"/>
      <c r="B1885" s="3" t="s">
        <v>3795</v>
      </c>
      <c r="C1885" s="3" t="s">
        <v>3796</v>
      </c>
      <c r="D1885" s="3"/>
      <c r="E1885" s="3"/>
    </row>
    <row r="1886" spans="1:5" ht="32">
      <c r="A1886" s="2"/>
      <c r="B1886" s="3" t="s">
        <v>3797</v>
      </c>
      <c r="C1886" s="3" t="s">
        <v>3798</v>
      </c>
      <c r="D1886" s="3"/>
      <c r="E1886" s="3"/>
    </row>
    <row r="1887" spans="1:5" ht="80">
      <c r="A1887" s="2"/>
      <c r="B1887" s="3" t="s">
        <v>3799</v>
      </c>
      <c r="C1887" s="3" t="s">
        <v>3800</v>
      </c>
      <c r="D1887" s="3"/>
      <c r="E1887" s="3"/>
    </row>
    <row r="1888" spans="1:5" ht="32">
      <c r="A1888" s="2"/>
      <c r="B1888" s="3" t="s">
        <v>3801</v>
      </c>
      <c r="C1888" s="3" t="s">
        <v>3802</v>
      </c>
      <c r="D1888" s="3"/>
      <c r="E1888" s="3"/>
    </row>
    <row r="1889" spans="1:5" ht="32">
      <c r="A1889" s="2"/>
      <c r="B1889" s="3" t="s">
        <v>3803</v>
      </c>
      <c r="C1889" s="3" t="s">
        <v>3804</v>
      </c>
      <c r="D1889" s="3"/>
      <c r="E1889" s="3"/>
    </row>
    <row r="1890" spans="1:5" ht="32">
      <c r="A1890" s="2"/>
      <c r="B1890" s="3" t="s">
        <v>3805</v>
      </c>
      <c r="C1890" s="3" t="s">
        <v>3806</v>
      </c>
      <c r="D1890" s="3"/>
      <c r="E1890" s="3"/>
    </row>
    <row r="1891" spans="1:5" ht="80">
      <c r="A1891" s="2"/>
      <c r="B1891" s="3" t="s">
        <v>3807</v>
      </c>
      <c r="C1891" s="3" t="s">
        <v>3808</v>
      </c>
      <c r="D1891" s="3"/>
      <c r="E1891" s="3"/>
    </row>
    <row r="1892" spans="1:5" ht="32">
      <c r="A1892" s="2"/>
      <c r="B1892" s="3" t="s">
        <v>3809</v>
      </c>
      <c r="C1892" s="3" t="s">
        <v>3810</v>
      </c>
      <c r="D1892" s="3"/>
      <c r="E1892" s="3"/>
    </row>
    <row r="1893" spans="1:5" ht="32">
      <c r="A1893" s="2"/>
      <c r="B1893" s="3" t="s">
        <v>3811</v>
      </c>
      <c r="C1893" s="3" t="s">
        <v>3812</v>
      </c>
      <c r="D1893" s="3"/>
      <c r="E1893" s="3"/>
    </row>
    <row r="1894" spans="1:5" ht="32">
      <c r="A1894" s="2"/>
      <c r="B1894" s="3" t="s">
        <v>3813</v>
      </c>
      <c r="C1894" s="3" t="s">
        <v>3814</v>
      </c>
      <c r="D1894" s="3"/>
      <c r="E1894" s="3"/>
    </row>
    <row r="1895" spans="1:5" ht="32">
      <c r="A1895" s="2"/>
      <c r="B1895" s="3" t="s">
        <v>3815</v>
      </c>
      <c r="C1895" s="3" t="s">
        <v>3816</v>
      </c>
      <c r="D1895" s="3"/>
      <c r="E1895" s="3"/>
    </row>
    <row r="1896" spans="1:5" ht="96">
      <c r="A1896" s="2"/>
      <c r="B1896" s="3" t="s">
        <v>3817</v>
      </c>
      <c r="C1896" s="3" t="s">
        <v>3818</v>
      </c>
      <c r="D1896" s="3"/>
      <c r="E1896" s="3"/>
    </row>
    <row r="1897" spans="1:5" ht="32">
      <c r="A1897" s="2"/>
      <c r="B1897" s="3" t="s">
        <v>3819</v>
      </c>
      <c r="C1897" s="3" t="s">
        <v>3820</v>
      </c>
      <c r="D1897" s="3"/>
      <c r="E1897" s="3"/>
    </row>
    <row r="1898" spans="1:5" ht="32">
      <c r="A1898" s="2"/>
      <c r="B1898" s="3" t="s">
        <v>3821</v>
      </c>
      <c r="C1898" s="3" t="s">
        <v>3822</v>
      </c>
      <c r="D1898" s="3"/>
      <c r="E1898" s="3"/>
    </row>
    <row r="1899" spans="1:5" ht="32">
      <c r="A1899" s="2"/>
      <c r="B1899" s="3" t="s">
        <v>3823</v>
      </c>
      <c r="C1899" s="3" t="s">
        <v>3824</v>
      </c>
      <c r="D1899" s="3"/>
      <c r="E1899" s="3"/>
    </row>
    <row r="1900" spans="1:5" ht="32">
      <c r="A1900" s="2"/>
      <c r="B1900" s="3" t="s">
        <v>3825</v>
      </c>
      <c r="C1900" s="3" t="s">
        <v>3826</v>
      </c>
      <c r="D1900" s="3"/>
      <c r="E1900" s="3"/>
    </row>
    <row r="1901" spans="1:5" ht="32">
      <c r="A1901" s="2"/>
      <c r="B1901" s="3" t="s">
        <v>3827</v>
      </c>
      <c r="C1901" s="3" t="s">
        <v>3828</v>
      </c>
      <c r="D1901" s="3"/>
      <c r="E1901" s="3"/>
    </row>
    <row r="1902" spans="1:5" ht="32">
      <c r="A1902" s="2"/>
      <c r="B1902" s="3" t="s">
        <v>3829</v>
      </c>
      <c r="C1902" s="3" t="s">
        <v>3830</v>
      </c>
      <c r="D1902" s="3"/>
      <c r="E1902" s="3"/>
    </row>
    <row r="1903" spans="1:5" ht="32">
      <c r="A1903" s="2"/>
      <c r="B1903" s="3" t="s">
        <v>3831</v>
      </c>
      <c r="C1903" s="3" t="s">
        <v>3832</v>
      </c>
      <c r="D1903" s="3"/>
      <c r="E1903" s="3"/>
    </row>
    <row r="1904" spans="1:5" ht="48">
      <c r="A1904" s="2"/>
      <c r="B1904" s="3" t="s">
        <v>3833</v>
      </c>
      <c r="C1904" s="3" t="s">
        <v>3834</v>
      </c>
      <c r="D1904" s="3"/>
      <c r="E1904" s="3"/>
    </row>
    <row r="1905" spans="1:5" ht="32">
      <c r="A1905" s="2"/>
      <c r="B1905" s="3" t="s">
        <v>3835</v>
      </c>
      <c r="C1905" s="3" t="s">
        <v>3836</v>
      </c>
      <c r="D1905" s="3"/>
      <c r="E1905" s="3"/>
    </row>
    <row r="1906" spans="1:5" ht="32">
      <c r="A1906" s="2"/>
      <c r="B1906" s="3" t="s">
        <v>3837</v>
      </c>
      <c r="C1906" s="3" t="s">
        <v>3838</v>
      </c>
      <c r="D1906" s="3"/>
      <c r="E1906" s="3"/>
    </row>
    <row r="1907" spans="1:5" ht="96">
      <c r="A1907" s="2"/>
      <c r="B1907" s="3" t="s">
        <v>3839</v>
      </c>
      <c r="C1907" s="3" t="s">
        <v>3840</v>
      </c>
      <c r="D1907" s="3"/>
      <c r="E1907" s="3"/>
    </row>
    <row r="1908" spans="1:5" ht="48">
      <c r="A1908" s="2"/>
      <c r="B1908" s="3" t="s">
        <v>3841</v>
      </c>
      <c r="C1908" s="3" t="s">
        <v>3842</v>
      </c>
      <c r="D1908" s="3"/>
      <c r="E1908" s="3"/>
    </row>
    <row r="1909" spans="1:5" ht="32">
      <c r="A1909" s="2"/>
      <c r="B1909" s="3" t="s">
        <v>3843</v>
      </c>
      <c r="C1909" s="3" t="s">
        <v>3844</v>
      </c>
      <c r="D1909" s="3"/>
      <c r="E1909" s="3"/>
    </row>
    <row r="1910" spans="1:5" ht="32">
      <c r="A1910" s="2"/>
      <c r="B1910" s="3" t="s">
        <v>3845</v>
      </c>
      <c r="C1910" s="3" t="s">
        <v>3846</v>
      </c>
      <c r="D1910" s="3"/>
      <c r="E1910" s="3"/>
    </row>
    <row r="1911" spans="1:5" ht="48">
      <c r="A1911" s="2"/>
      <c r="B1911" s="3" t="s">
        <v>3847</v>
      </c>
      <c r="C1911" s="3" t="s">
        <v>3848</v>
      </c>
      <c r="D1911" s="3"/>
      <c r="E1911" s="3"/>
    </row>
    <row r="1912" spans="1:5" ht="32">
      <c r="A1912" s="2"/>
      <c r="B1912" s="3" t="s">
        <v>3849</v>
      </c>
      <c r="C1912" s="3" t="s">
        <v>3850</v>
      </c>
      <c r="D1912" s="3"/>
      <c r="E1912" s="3"/>
    </row>
    <row r="1913" spans="1:5" ht="96">
      <c r="A1913" s="2"/>
      <c r="B1913" s="3" t="s">
        <v>3851</v>
      </c>
      <c r="C1913" s="3" t="s">
        <v>3852</v>
      </c>
      <c r="D1913" s="3"/>
      <c r="E1913" s="3"/>
    </row>
    <row r="1914" spans="1:5" ht="48">
      <c r="A1914" s="2"/>
      <c r="B1914" s="3" t="s">
        <v>3853</v>
      </c>
      <c r="C1914" s="3" t="s">
        <v>3854</v>
      </c>
      <c r="D1914" s="3"/>
      <c r="E1914" s="3"/>
    </row>
    <row r="1915" spans="1:5" ht="48">
      <c r="A1915" s="2"/>
      <c r="B1915" s="3" t="s">
        <v>3855</v>
      </c>
      <c r="C1915" s="3" t="s">
        <v>3856</v>
      </c>
      <c r="D1915" s="3"/>
      <c r="E1915" s="3"/>
    </row>
    <row r="1916" spans="1:5" ht="32">
      <c r="A1916" s="2"/>
      <c r="B1916" s="3" t="s">
        <v>3857</v>
      </c>
      <c r="C1916" s="3" t="s">
        <v>3858</v>
      </c>
      <c r="D1916" s="3"/>
      <c r="E1916" s="3"/>
    </row>
    <row r="1917" spans="1:5" ht="32">
      <c r="A1917" s="2"/>
      <c r="B1917" s="3" t="s">
        <v>3859</v>
      </c>
      <c r="C1917" s="3" t="s">
        <v>3860</v>
      </c>
      <c r="D1917" s="3"/>
      <c r="E1917" s="3"/>
    </row>
    <row r="1918" spans="1:5" ht="32">
      <c r="A1918" s="2"/>
      <c r="B1918" s="3" t="s">
        <v>3861</v>
      </c>
      <c r="C1918" s="3" t="s">
        <v>3862</v>
      </c>
      <c r="D1918" s="3"/>
      <c r="E1918" s="3"/>
    </row>
    <row r="1919" spans="1:5" ht="32">
      <c r="A1919" s="2"/>
      <c r="B1919" s="3" t="s">
        <v>3863</v>
      </c>
      <c r="C1919" s="3" t="s">
        <v>3864</v>
      </c>
      <c r="D1919" s="3"/>
      <c r="E1919" s="3"/>
    </row>
    <row r="1920" spans="1:5" ht="48">
      <c r="A1920" s="2"/>
      <c r="B1920" s="3" t="s">
        <v>3865</v>
      </c>
      <c r="C1920" s="3" t="s">
        <v>3866</v>
      </c>
      <c r="D1920" s="3"/>
      <c r="E1920" s="3"/>
    </row>
    <row r="1921" spans="1:5" ht="32">
      <c r="A1921" s="2"/>
      <c r="B1921" s="3" t="s">
        <v>3867</v>
      </c>
      <c r="C1921" s="3" t="s">
        <v>3868</v>
      </c>
      <c r="D1921" s="3"/>
      <c r="E1921" s="3"/>
    </row>
    <row r="1922" spans="1:5" ht="32">
      <c r="A1922" s="2" t="s">
        <v>3869</v>
      </c>
      <c r="B1922" s="3" t="s">
        <v>3870</v>
      </c>
      <c r="C1922" s="3" t="s">
        <v>3871</v>
      </c>
      <c r="D1922" s="3"/>
      <c r="E1922" s="3"/>
    </row>
    <row r="1923" spans="1:5" ht="48">
      <c r="A1923" s="2"/>
      <c r="B1923" s="3" t="s">
        <v>3872</v>
      </c>
      <c r="C1923" s="3" t="s">
        <v>3873</v>
      </c>
      <c r="D1923" s="3"/>
      <c r="E1923" s="3"/>
    </row>
    <row r="1924" spans="1:5" ht="16">
      <c r="A1924" s="2"/>
      <c r="B1924" s="3" t="s">
        <v>3874</v>
      </c>
      <c r="C1924" s="3" t="s">
        <v>3875</v>
      </c>
      <c r="D1924" s="3"/>
      <c r="E1924" s="3"/>
    </row>
    <row r="1925" spans="1:5" ht="32">
      <c r="A1925" s="2"/>
      <c r="B1925" s="3" t="s">
        <v>3876</v>
      </c>
      <c r="C1925" s="3" t="s">
        <v>3877</v>
      </c>
      <c r="D1925" s="3"/>
      <c r="E1925" s="3"/>
    </row>
    <row r="1926" spans="1:5" ht="32">
      <c r="A1926" s="2"/>
      <c r="B1926" s="3" t="s">
        <v>3878</v>
      </c>
      <c r="C1926" s="3" t="s">
        <v>3879</v>
      </c>
      <c r="D1926" s="3"/>
      <c r="E1926" s="3"/>
    </row>
    <row r="1927" spans="1:5" ht="32">
      <c r="A1927" s="2"/>
      <c r="B1927" s="3" t="s">
        <v>3880</v>
      </c>
      <c r="C1927" s="3" t="s">
        <v>3881</v>
      </c>
      <c r="D1927" s="3"/>
      <c r="E1927" s="3"/>
    </row>
    <row r="1928" spans="1:5" ht="48">
      <c r="A1928" s="2"/>
      <c r="B1928" s="3" t="s">
        <v>3882</v>
      </c>
      <c r="C1928" s="3" t="s">
        <v>3883</v>
      </c>
      <c r="D1928" s="3"/>
      <c r="E1928" s="3"/>
    </row>
    <row r="1929" spans="1:5" ht="32">
      <c r="A1929" s="2"/>
      <c r="B1929" s="3" t="s">
        <v>3884</v>
      </c>
      <c r="C1929" s="3" t="s">
        <v>3885</v>
      </c>
      <c r="D1929" s="3"/>
      <c r="E1929" s="3"/>
    </row>
    <row r="1930" spans="1:5" ht="32">
      <c r="A1930" s="2"/>
      <c r="B1930" s="3" t="s">
        <v>3886</v>
      </c>
      <c r="C1930" s="3" t="s">
        <v>3887</v>
      </c>
      <c r="D1930" s="3"/>
      <c r="E1930" s="3"/>
    </row>
    <row r="1931" spans="1:5" ht="32">
      <c r="A1931" s="2"/>
      <c r="B1931" s="3" t="s">
        <v>3888</v>
      </c>
      <c r="C1931" s="3" t="s">
        <v>3889</v>
      </c>
      <c r="D1931" s="3"/>
      <c r="E1931" s="3"/>
    </row>
    <row r="1932" spans="1:5" ht="96">
      <c r="A1932" s="2"/>
      <c r="B1932" s="3" t="s">
        <v>3890</v>
      </c>
      <c r="C1932" s="3" t="s">
        <v>3891</v>
      </c>
      <c r="D1932" s="3"/>
      <c r="E1932" s="3"/>
    </row>
    <row r="1933" spans="1:5" ht="32">
      <c r="A1933" s="2"/>
      <c r="B1933" s="3" t="s">
        <v>3892</v>
      </c>
      <c r="C1933" s="3" t="s">
        <v>3893</v>
      </c>
      <c r="D1933" s="3"/>
      <c r="E1933" s="3"/>
    </row>
    <row r="1934" spans="1:5" ht="48">
      <c r="A1934" s="2"/>
      <c r="B1934" s="3" t="s">
        <v>3894</v>
      </c>
      <c r="C1934" s="3" t="s">
        <v>3895</v>
      </c>
      <c r="D1934" s="3"/>
      <c r="E1934" s="3"/>
    </row>
    <row r="1935" spans="1:5" ht="80">
      <c r="A1935" s="2"/>
      <c r="B1935" s="3" t="s">
        <v>3896</v>
      </c>
      <c r="C1935" s="3" t="s">
        <v>3897</v>
      </c>
      <c r="D1935" s="3"/>
      <c r="E1935" s="3"/>
    </row>
    <row r="1936" spans="1:5" ht="80">
      <c r="A1936" s="2"/>
      <c r="B1936" s="3" t="s">
        <v>3898</v>
      </c>
      <c r="C1936" s="3" t="s">
        <v>3899</v>
      </c>
      <c r="D1936" s="3"/>
      <c r="E1936" s="3"/>
    </row>
    <row r="1937" spans="1:5" ht="32">
      <c r="A1937" s="2"/>
      <c r="B1937" s="3" t="s">
        <v>3900</v>
      </c>
      <c r="C1937" s="3" t="s">
        <v>3901</v>
      </c>
      <c r="D1937" s="3"/>
      <c r="E1937" s="3"/>
    </row>
    <row r="1938" spans="1:5" ht="32">
      <c r="A1938" s="2"/>
      <c r="B1938" s="3" t="s">
        <v>3902</v>
      </c>
      <c r="C1938" s="3" t="s">
        <v>3903</v>
      </c>
      <c r="D1938" s="3"/>
      <c r="E1938" s="3"/>
    </row>
    <row r="1939" spans="1:5" ht="32">
      <c r="A1939" s="2"/>
      <c r="B1939" s="3" t="s">
        <v>3904</v>
      </c>
      <c r="C1939" s="3" t="s">
        <v>3905</v>
      </c>
      <c r="D1939" s="3"/>
      <c r="E1939" s="3"/>
    </row>
    <row r="1940" spans="1:5" ht="32">
      <c r="A1940" s="2"/>
      <c r="B1940" s="3" t="s">
        <v>3906</v>
      </c>
      <c r="C1940" s="3" t="s">
        <v>3907</v>
      </c>
      <c r="D1940" s="3"/>
      <c r="E1940" s="3"/>
    </row>
    <row r="1941" spans="1:5" ht="48">
      <c r="A1941" s="2"/>
      <c r="B1941" s="3" t="s">
        <v>3908</v>
      </c>
      <c r="C1941" s="3" t="s">
        <v>3909</v>
      </c>
      <c r="D1941" s="3"/>
      <c r="E1941" s="3"/>
    </row>
    <row r="1942" spans="1:5" ht="32">
      <c r="A1942" s="2"/>
      <c r="B1942" s="3" t="s">
        <v>3910</v>
      </c>
      <c r="C1942" s="3" t="s">
        <v>3911</v>
      </c>
      <c r="D1942" s="3"/>
      <c r="E1942" s="3"/>
    </row>
    <row r="1943" spans="1:5" ht="48">
      <c r="A1943" s="2"/>
      <c r="B1943" s="3" t="s">
        <v>3912</v>
      </c>
      <c r="C1943" s="3" t="s">
        <v>3913</v>
      </c>
      <c r="D1943" s="3"/>
      <c r="E1943" s="3"/>
    </row>
    <row r="1944" spans="1:5" ht="48">
      <c r="A1944" s="2"/>
      <c r="B1944" s="3" t="s">
        <v>3914</v>
      </c>
      <c r="C1944" s="3" t="s">
        <v>3915</v>
      </c>
      <c r="D1944" s="3"/>
      <c r="E1944" s="3"/>
    </row>
    <row r="1945" spans="1:5" ht="80">
      <c r="A1945" s="2"/>
      <c r="B1945" s="3" t="s">
        <v>3916</v>
      </c>
      <c r="C1945" s="3" t="s">
        <v>3917</v>
      </c>
      <c r="D1945" s="3"/>
      <c r="E1945" s="3"/>
    </row>
    <row r="1946" spans="1:5" ht="32">
      <c r="A1946" s="2"/>
      <c r="B1946" s="3" t="s">
        <v>3918</v>
      </c>
      <c r="C1946" s="3" t="s">
        <v>3919</v>
      </c>
      <c r="D1946" s="3"/>
      <c r="E1946" s="3"/>
    </row>
    <row r="1947" spans="1:5" ht="32">
      <c r="A1947" s="2"/>
      <c r="B1947" s="3" t="s">
        <v>3920</v>
      </c>
      <c r="C1947" s="3" t="s">
        <v>3921</v>
      </c>
      <c r="D1947" s="3"/>
      <c r="E1947" s="3"/>
    </row>
    <row r="1948" spans="1:5" ht="32">
      <c r="A1948" s="2"/>
      <c r="B1948" s="3" t="s">
        <v>3922</v>
      </c>
      <c r="C1948" s="3" t="s">
        <v>3923</v>
      </c>
      <c r="D1948" s="3"/>
      <c r="E1948" s="3"/>
    </row>
    <row r="1949" spans="1:5" ht="64">
      <c r="A1949" s="2"/>
      <c r="B1949" s="3" t="s">
        <v>3924</v>
      </c>
      <c r="C1949" s="3" t="s">
        <v>3925</v>
      </c>
      <c r="D1949" s="3"/>
      <c r="E1949" s="3"/>
    </row>
    <row r="1950" spans="1:5" ht="48">
      <c r="A1950" s="2"/>
      <c r="B1950" s="3" t="s">
        <v>3926</v>
      </c>
      <c r="C1950" s="3" t="s">
        <v>3927</v>
      </c>
      <c r="D1950" s="3"/>
      <c r="E1950" s="3"/>
    </row>
    <row r="1951" spans="1:5" ht="80">
      <c r="A1951" s="2"/>
      <c r="B1951" s="3" t="s">
        <v>3928</v>
      </c>
      <c r="C1951" s="3" t="s">
        <v>3929</v>
      </c>
      <c r="D1951" s="3"/>
      <c r="E1951" s="3"/>
    </row>
    <row r="1952" spans="1:5" ht="80">
      <c r="A1952" s="2"/>
      <c r="B1952" s="3" t="s">
        <v>3930</v>
      </c>
      <c r="C1952" s="3" t="s">
        <v>3931</v>
      </c>
      <c r="D1952" s="3"/>
      <c r="E1952" s="3"/>
    </row>
    <row r="1953" spans="1:5" ht="64">
      <c r="A1953" s="2"/>
      <c r="B1953" s="3" t="s">
        <v>3932</v>
      </c>
      <c r="C1953" s="3" t="s">
        <v>3933</v>
      </c>
      <c r="D1953" s="3"/>
      <c r="E1953" s="3"/>
    </row>
    <row r="1954" spans="1:5" ht="32">
      <c r="A1954" s="2"/>
      <c r="B1954" s="3" t="s">
        <v>3934</v>
      </c>
      <c r="C1954" s="3" t="s">
        <v>3935</v>
      </c>
      <c r="D1954" s="3"/>
      <c r="E1954" s="3"/>
    </row>
    <row r="1955" spans="1:5" ht="32">
      <c r="A1955" s="2"/>
      <c r="B1955" s="3" t="s">
        <v>3936</v>
      </c>
      <c r="C1955" s="3" t="s">
        <v>3937</v>
      </c>
      <c r="D1955" s="3"/>
      <c r="E1955" s="3"/>
    </row>
    <row r="1956" spans="1:5" ht="80">
      <c r="A1956" s="2"/>
      <c r="B1956" s="3" t="s">
        <v>3938</v>
      </c>
      <c r="C1956" s="3" t="s">
        <v>3939</v>
      </c>
      <c r="D1956" s="3"/>
      <c r="E1956" s="3"/>
    </row>
    <row r="1957" spans="1:5" ht="32">
      <c r="A1957" s="2"/>
      <c r="B1957" s="3" t="s">
        <v>3940</v>
      </c>
      <c r="C1957" s="3" t="s">
        <v>3941</v>
      </c>
      <c r="D1957" s="3"/>
      <c r="E1957" s="3"/>
    </row>
    <row r="1958" spans="1:5" ht="32">
      <c r="A1958" s="2"/>
      <c r="B1958" s="3" t="s">
        <v>3942</v>
      </c>
      <c r="C1958" s="3" t="s">
        <v>3943</v>
      </c>
      <c r="D1958" s="3"/>
      <c r="E1958" s="3"/>
    </row>
    <row r="1959" spans="1:5" ht="32">
      <c r="A1959" s="2"/>
      <c r="B1959" s="3" t="s">
        <v>3944</v>
      </c>
      <c r="C1959" s="3" t="s">
        <v>3945</v>
      </c>
      <c r="D1959" s="3"/>
      <c r="E1959" s="3"/>
    </row>
    <row r="1960" spans="1:5" ht="32">
      <c r="A1960" s="2"/>
      <c r="B1960" s="3" t="s">
        <v>3946</v>
      </c>
      <c r="C1960" s="3" t="s">
        <v>3947</v>
      </c>
      <c r="D1960" s="3"/>
      <c r="E1960" s="3"/>
    </row>
    <row r="1961" spans="1:5" ht="48">
      <c r="A1961" s="2"/>
      <c r="B1961" s="3" t="s">
        <v>3948</v>
      </c>
      <c r="C1961" s="3" t="s">
        <v>3949</v>
      </c>
      <c r="D1961" s="3"/>
      <c r="E1961" s="3"/>
    </row>
    <row r="1962" spans="1:5" ht="32">
      <c r="A1962" s="2"/>
      <c r="B1962" s="3" t="s">
        <v>3950</v>
      </c>
      <c r="C1962" s="3" t="s">
        <v>3951</v>
      </c>
      <c r="D1962" s="3"/>
      <c r="E1962" s="3"/>
    </row>
    <row r="1963" spans="1:5" ht="48">
      <c r="A1963" s="2"/>
      <c r="B1963" s="3" t="s">
        <v>3952</v>
      </c>
      <c r="C1963" s="3" t="s">
        <v>3953</v>
      </c>
      <c r="D1963" s="3"/>
      <c r="E1963" s="3"/>
    </row>
    <row r="1964" spans="1:5" ht="48">
      <c r="A1964" s="2"/>
      <c r="B1964" s="3" t="s">
        <v>3954</v>
      </c>
      <c r="C1964" s="3" t="s">
        <v>3955</v>
      </c>
      <c r="D1964" s="3"/>
      <c r="E1964" s="3"/>
    </row>
    <row r="1965" spans="1:5" ht="48">
      <c r="A1965" s="2"/>
      <c r="B1965" s="3" t="s">
        <v>3956</v>
      </c>
      <c r="C1965" s="3" t="s">
        <v>3957</v>
      </c>
      <c r="D1965" s="3"/>
      <c r="E1965" s="3"/>
    </row>
    <row r="1966" spans="1:5" ht="32">
      <c r="A1966" s="2"/>
      <c r="B1966" s="3" t="s">
        <v>3958</v>
      </c>
      <c r="C1966" s="3" t="s">
        <v>3959</v>
      </c>
      <c r="D1966" s="3"/>
      <c r="E1966" s="3"/>
    </row>
    <row r="1967" spans="1:5" ht="32">
      <c r="A1967" s="2"/>
      <c r="B1967" s="3" t="s">
        <v>3960</v>
      </c>
      <c r="C1967" s="3" t="s">
        <v>3961</v>
      </c>
      <c r="D1967" s="3"/>
      <c r="E1967" s="3"/>
    </row>
    <row r="1968" spans="1:5" ht="48">
      <c r="A1968" s="2"/>
      <c r="B1968" s="3" t="s">
        <v>3962</v>
      </c>
      <c r="C1968" s="3" t="s">
        <v>3963</v>
      </c>
      <c r="D1968" s="3"/>
      <c r="E1968" s="3"/>
    </row>
    <row r="1969" spans="1:8" ht="32">
      <c r="A1969" s="2"/>
      <c r="B1969" s="3" t="s">
        <v>3964</v>
      </c>
      <c r="C1969" s="3" t="s">
        <v>3965</v>
      </c>
      <c r="D1969" s="3"/>
      <c r="E1969" s="3"/>
    </row>
    <row r="1970" spans="1:8" ht="48">
      <c r="A1970" s="2"/>
      <c r="B1970" s="3" t="s">
        <v>3966</v>
      </c>
      <c r="C1970" s="3" t="s">
        <v>3967</v>
      </c>
      <c r="D1970" s="3"/>
      <c r="E1970" s="3"/>
    </row>
    <row r="1971" spans="1:8" ht="48">
      <c r="A1971" s="2"/>
      <c r="B1971" s="3" t="s">
        <v>3968</v>
      </c>
      <c r="C1971" s="3" t="s">
        <v>3969</v>
      </c>
      <c r="D1971" s="3"/>
      <c r="E1971" s="3"/>
    </row>
    <row r="1972" spans="1:8" ht="32">
      <c r="A1972" s="2"/>
      <c r="B1972" s="3" t="s">
        <v>3970</v>
      </c>
      <c r="C1972" s="3" t="s">
        <v>3971</v>
      </c>
      <c r="D1972" s="3"/>
      <c r="E1972" s="3"/>
    </row>
    <row r="1973" spans="1:8" ht="48">
      <c r="A1973" s="2"/>
      <c r="B1973" s="3" t="s">
        <v>3972</v>
      </c>
      <c r="C1973" s="3" t="s">
        <v>3973</v>
      </c>
      <c r="D1973" s="3"/>
      <c r="E1973" s="3"/>
    </row>
    <row r="1974" spans="1:8" ht="80">
      <c r="A1974" s="2"/>
      <c r="B1974" s="3" t="s">
        <v>3974</v>
      </c>
      <c r="C1974" s="3" t="s">
        <v>3975</v>
      </c>
      <c r="D1974" s="3"/>
      <c r="E1974" s="3"/>
    </row>
    <row r="1975" spans="1:8" ht="48">
      <c r="A1975" s="2"/>
      <c r="B1975" s="3" t="s">
        <v>3976</v>
      </c>
      <c r="C1975" s="3" t="s">
        <v>3977</v>
      </c>
      <c r="D1975" s="3"/>
      <c r="E1975" s="3"/>
    </row>
    <row r="1976" spans="1:8" ht="32">
      <c r="A1976" s="2"/>
      <c r="B1976" s="3" t="s">
        <v>3978</v>
      </c>
      <c r="C1976" s="3" t="s">
        <v>3979</v>
      </c>
      <c r="D1976" s="3"/>
      <c r="E1976" s="3"/>
    </row>
    <row r="1977" spans="1:8" ht="32">
      <c r="A1977" s="2" t="s">
        <v>3980</v>
      </c>
      <c r="B1977" s="3" t="s">
        <v>3981</v>
      </c>
      <c r="C1977" s="3" t="s">
        <v>3982</v>
      </c>
      <c r="D1977" s="13">
        <v>557374</v>
      </c>
      <c r="E1977" s="3"/>
      <c r="F1977" s="13">
        <v>16.61</v>
      </c>
      <c r="H1977" s="13">
        <v>20.29</v>
      </c>
    </row>
    <row r="1978" spans="1:8" ht="32">
      <c r="A1978" s="2"/>
      <c r="B1978" s="3" t="s">
        <v>3983</v>
      </c>
      <c r="C1978" s="3" t="s">
        <v>3984</v>
      </c>
      <c r="D1978" s="3"/>
      <c r="E1978" s="3"/>
    </row>
    <row r="1979" spans="1:8" ht="32">
      <c r="A1979" s="2"/>
      <c r="B1979" s="3" t="s">
        <v>3985</v>
      </c>
      <c r="C1979" s="3" t="s">
        <v>3986</v>
      </c>
      <c r="D1979" s="3"/>
      <c r="E1979" s="3"/>
    </row>
    <row r="1980" spans="1:8" ht="32">
      <c r="A1980" s="2"/>
      <c r="B1980" s="3" t="s">
        <v>3987</v>
      </c>
      <c r="C1980" s="3" t="s">
        <v>3988</v>
      </c>
      <c r="D1980" s="3"/>
      <c r="E1980" s="3"/>
    </row>
    <row r="1981" spans="1:8" ht="32">
      <c r="A1981" s="2"/>
      <c r="B1981" s="3" t="s">
        <v>3989</v>
      </c>
      <c r="C1981" s="3" t="s">
        <v>3990</v>
      </c>
      <c r="D1981" s="3"/>
      <c r="E1981" s="3"/>
    </row>
    <row r="1982" spans="1:8" ht="64">
      <c r="A1982" s="2"/>
      <c r="B1982" s="3" t="s">
        <v>3991</v>
      </c>
      <c r="C1982" s="3" t="s">
        <v>3992</v>
      </c>
      <c r="D1982" s="3"/>
      <c r="E1982" s="3"/>
    </row>
    <row r="1983" spans="1:8" ht="32">
      <c r="A1983" s="2"/>
      <c r="B1983" s="3" t="s">
        <v>3993</v>
      </c>
      <c r="C1983" s="3" t="s">
        <v>3994</v>
      </c>
      <c r="D1983" s="3"/>
      <c r="E1983" s="3"/>
    </row>
    <row r="1984" spans="1:8" ht="96">
      <c r="A1984" s="2"/>
      <c r="B1984" s="3" t="s">
        <v>3995</v>
      </c>
      <c r="C1984" s="3" t="s">
        <v>3996</v>
      </c>
      <c r="D1984" s="3"/>
      <c r="E1984" s="3"/>
    </row>
    <row r="1985" spans="1:5" ht="32">
      <c r="A1985" s="2"/>
      <c r="B1985" s="3" t="s">
        <v>3997</v>
      </c>
      <c r="C1985" s="3" t="s">
        <v>3998</v>
      </c>
      <c r="D1985" s="3"/>
      <c r="E1985" s="3"/>
    </row>
    <row r="1986" spans="1:5" ht="80">
      <c r="A1986" s="2"/>
      <c r="B1986" s="3" t="s">
        <v>3999</v>
      </c>
      <c r="C1986" s="3" t="s">
        <v>4000</v>
      </c>
      <c r="D1986" s="3"/>
      <c r="E1986" s="3"/>
    </row>
    <row r="1987" spans="1:5" ht="96">
      <c r="A1987" s="2"/>
      <c r="B1987" s="3" t="s">
        <v>4001</v>
      </c>
      <c r="C1987" s="3" t="s">
        <v>4002</v>
      </c>
      <c r="D1987" s="3"/>
      <c r="E1987" s="3"/>
    </row>
    <row r="1988" spans="1:5" ht="96">
      <c r="A1988" s="2"/>
      <c r="B1988" s="3" t="s">
        <v>4003</v>
      </c>
      <c r="C1988" s="3" t="s">
        <v>4004</v>
      </c>
      <c r="D1988" s="3"/>
      <c r="E1988" s="3"/>
    </row>
    <row r="1989" spans="1:5" ht="64">
      <c r="A1989" s="2"/>
      <c r="B1989" s="3" t="s">
        <v>4005</v>
      </c>
      <c r="C1989" s="3" t="s">
        <v>4006</v>
      </c>
      <c r="D1989" s="3"/>
      <c r="E1989" s="3"/>
    </row>
    <row r="1990" spans="1:5" ht="32">
      <c r="A1990" s="2" t="s">
        <v>4007</v>
      </c>
      <c r="B1990" s="3" t="s">
        <v>4008</v>
      </c>
      <c r="C1990" s="3" t="s">
        <v>4009</v>
      </c>
      <c r="D1990" s="3"/>
      <c r="E1990" s="3"/>
    </row>
    <row r="1991" spans="1:5" ht="32">
      <c r="A1991" s="2"/>
      <c r="B1991" s="3" t="s">
        <v>4010</v>
      </c>
      <c r="C1991" s="3" t="s">
        <v>4011</v>
      </c>
      <c r="D1991" s="3"/>
      <c r="E1991" s="3"/>
    </row>
    <row r="1992" spans="1:5" ht="32">
      <c r="A1992" s="2"/>
      <c r="B1992" s="3" t="s">
        <v>4012</v>
      </c>
      <c r="C1992" s="3" t="s">
        <v>4013</v>
      </c>
      <c r="D1992" s="3"/>
      <c r="E1992" s="3"/>
    </row>
    <row r="1993" spans="1:5" ht="32">
      <c r="A1993" s="2"/>
      <c r="B1993" s="3" t="s">
        <v>4014</v>
      </c>
      <c r="C1993" s="3" t="s">
        <v>4015</v>
      </c>
      <c r="D1993" s="3"/>
      <c r="E1993" s="3"/>
    </row>
    <row r="1994" spans="1:5" ht="48">
      <c r="A1994" s="2"/>
      <c r="B1994" s="3" t="s">
        <v>4016</v>
      </c>
      <c r="C1994" s="3" t="s">
        <v>4017</v>
      </c>
      <c r="D1994" s="3"/>
      <c r="E1994" s="3"/>
    </row>
    <row r="1995" spans="1:5" ht="32">
      <c r="A1995" s="2"/>
      <c r="B1995" s="3" t="s">
        <v>4018</v>
      </c>
      <c r="C1995" s="3" t="s">
        <v>4019</v>
      </c>
      <c r="D1995" s="3"/>
      <c r="E1995" s="3"/>
    </row>
    <row r="1996" spans="1:5" ht="48">
      <c r="A1996" s="2"/>
      <c r="B1996" s="3" t="s">
        <v>4020</v>
      </c>
      <c r="C1996" s="3" t="s">
        <v>4021</v>
      </c>
      <c r="D1996" s="3"/>
      <c r="E1996" s="3"/>
    </row>
    <row r="1997" spans="1:5" ht="32">
      <c r="A1997" s="2"/>
      <c r="B1997" s="3" t="s">
        <v>4022</v>
      </c>
      <c r="C1997" s="3" t="s">
        <v>4023</v>
      </c>
      <c r="D1997" s="3"/>
      <c r="E1997" s="3"/>
    </row>
    <row r="1998" spans="1:5" ht="32">
      <c r="A1998" s="2"/>
      <c r="B1998" s="3" t="s">
        <v>4024</v>
      </c>
      <c r="C1998" s="3" t="s">
        <v>4025</v>
      </c>
      <c r="D1998" s="3"/>
      <c r="E1998" s="3"/>
    </row>
    <row r="1999" spans="1:5" ht="32">
      <c r="A1999" s="2"/>
      <c r="B1999" s="3" t="s">
        <v>4026</v>
      </c>
      <c r="C1999" s="3" t="s">
        <v>4027</v>
      </c>
      <c r="D1999" s="3"/>
      <c r="E1999" s="3"/>
    </row>
    <row r="2000" spans="1:5" ht="32">
      <c r="A2000" s="2"/>
      <c r="B2000" s="3" t="s">
        <v>4028</v>
      </c>
      <c r="C2000" s="3" t="s">
        <v>4029</v>
      </c>
      <c r="D2000" s="3"/>
      <c r="E2000" s="3"/>
    </row>
    <row r="2001" spans="1:5" ht="32">
      <c r="A2001" s="2"/>
      <c r="B2001" s="3" t="s">
        <v>4030</v>
      </c>
      <c r="C2001" s="3" t="s">
        <v>4031</v>
      </c>
      <c r="D2001" s="3"/>
      <c r="E2001" s="3"/>
    </row>
    <row r="2002" spans="1:5" ht="32">
      <c r="A2002" s="2"/>
      <c r="B2002" s="3" t="s">
        <v>4032</v>
      </c>
      <c r="C2002" s="3" t="s">
        <v>4033</v>
      </c>
      <c r="D2002" s="3"/>
      <c r="E2002" s="3"/>
    </row>
    <row r="2003" spans="1:5" ht="32">
      <c r="A2003" s="2"/>
      <c r="B2003" s="3" t="s">
        <v>4034</v>
      </c>
      <c r="C2003" s="3" t="s">
        <v>4035</v>
      </c>
      <c r="D2003" s="3"/>
      <c r="E2003" s="3"/>
    </row>
    <row r="2004" spans="1:5" ht="32">
      <c r="A2004" s="2"/>
      <c r="B2004" s="3" t="s">
        <v>4036</v>
      </c>
      <c r="C2004" s="3" t="s">
        <v>4037</v>
      </c>
      <c r="D2004" s="3"/>
      <c r="E2004" s="3"/>
    </row>
    <row r="2005" spans="1:5" ht="48">
      <c r="A2005" s="2"/>
      <c r="B2005" s="3" t="s">
        <v>4038</v>
      </c>
      <c r="C2005" s="3" t="s">
        <v>4039</v>
      </c>
      <c r="D2005" s="3"/>
      <c r="E2005" s="3"/>
    </row>
    <row r="2006" spans="1:5" ht="32">
      <c r="A2006" s="2"/>
      <c r="B2006" s="3" t="s">
        <v>4040</v>
      </c>
      <c r="C2006" s="3" t="s">
        <v>4041</v>
      </c>
      <c r="D2006" s="3"/>
      <c r="E2006" s="3"/>
    </row>
    <row r="2007" spans="1:5" ht="48">
      <c r="A2007" s="2"/>
      <c r="B2007" s="3" t="s">
        <v>4042</v>
      </c>
      <c r="C2007" s="3" t="s">
        <v>4043</v>
      </c>
      <c r="D2007" s="3"/>
      <c r="E2007" s="3"/>
    </row>
    <row r="2008" spans="1:5" ht="32">
      <c r="A2008" s="2"/>
      <c r="B2008" s="3" t="s">
        <v>4044</v>
      </c>
      <c r="C2008" s="3" t="s">
        <v>4045</v>
      </c>
      <c r="D2008" s="3"/>
      <c r="E2008" s="3"/>
    </row>
    <row r="2009" spans="1:5" ht="32">
      <c r="A2009" s="2"/>
      <c r="B2009" s="3" t="s">
        <v>4046</v>
      </c>
      <c r="C2009" s="3" t="s">
        <v>4047</v>
      </c>
      <c r="D2009" s="3"/>
      <c r="E2009" s="3"/>
    </row>
    <row r="2010" spans="1:5" ht="32">
      <c r="A2010" s="2"/>
      <c r="B2010" s="3" t="s">
        <v>4048</v>
      </c>
      <c r="C2010" s="3" t="s">
        <v>4049</v>
      </c>
      <c r="D2010" s="3"/>
      <c r="E2010" s="3"/>
    </row>
    <row r="2011" spans="1:5" ht="32">
      <c r="A2011" s="2"/>
      <c r="B2011" s="3" t="s">
        <v>4050</v>
      </c>
      <c r="C2011" s="3" t="s">
        <v>4051</v>
      </c>
      <c r="D2011" s="3"/>
      <c r="E2011" s="3"/>
    </row>
    <row r="2012" spans="1:5" ht="32">
      <c r="A2012" s="2"/>
      <c r="B2012" s="3" t="s">
        <v>4052</v>
      </c>
      <c r="C2012" s="3" t="s">
        <v>4053</v>
      </c>
      <c r="D2012" s="3"/>
      <c r="E2012" s="3"/>
    </row>
    <row r="2013" spans="1:5" ht="32">
      <c r="A2013" s="2"/>
      <c r="B2013" s="3" t="s">
        <v>4054</v>
      </c>
      <c r="C2013" s="3" t="s">
        <v>4055</v>
      </c>
      <c r="D2013" s="3"/>
      <c r="E2013" s="3"/>
    </row>
    <row r="2014" spans="1:5" ht="32">
      <c r="A2014" s="2"/>
      <c r="B2014" s="3" t="s">
        <v>4056</v>
      </c>
      <c r="C2014" s="3" t="s">
        <v>4057</v>
      </c>
      <c r="D2014" s="3"/>
      <c r="E2014" s="3"/>
    </row>
    <row r="2015" spans="1:5" ht="48">
      <c r="A2015" s="2"/>
      <c r="B2015" s="3" t="s">
        <v>4058</v>
      </c>
      <c r="C2015" s="3" t="s">
        <v>4059</v>
      </c>
      <c r="D2015" s="3"/>
      <c r="E2015" s="3"/>
    </row>
    <row r="2016" spans="1:5" ht="32">
      <c r="A2016" s="2"/>
      <c r="B2016" s="3" t="s">
        <v>4060</v>
      </c>
      <c r="C2016" s="3" t="s">
        <v>4061</v>
      </c>
      <c r="D2016" s="3"/>
      <c r="E2016" s="3"/>
    </row>
    <row r="2017" spans="1:5" ht="32">
      <c r="A2017" s="2"/>
      <c r="B2017" s="3" t="s">
        <v>4062</v>
      </c>
      <c r="C2017" s="3" t="s">
        <v>4063</v>
      </c>
      <c r="D2017" s="3"/>
      <c r="E2017" s="3"/>
    </row>
    <row r="2018" spans="1:5" ht="48">
      <c r="A2018" s="2"/>
      <c r="B2018" s="3" t="s">
        <v>4064</v>
      </c>
      <c r="C2018" s="3" t="s">
        <v>4065</v>
      </c>
      <c r="D2018" s="3"/>
      <c r="E2018" s="3"/>
    </row>
    <row r="2019" spans="1:5" ht="48">
      <c r="A2019" s="2"/>
      <c r="B2019" s="3" t="s">
        <v>4066</v>
      </c>
      <c r="C2019" s="3" t="s">
        <v>4067</v>
      </c>
      <c r="D2019" s="3"/>
      <c r="E2019" s="3"/>
    </row>
    <row r="2020" spans="1:5" ht="32">
      <c r="A2020" s="2"/>
      <c r="B2020" s="3" t="s">
        <v>4068</v>
      </c>
      <c r="C2020" s="3" t="s">
        <v>4069</v>
      </c>
      <c r="D2020" s="3"/>
      <c r="E2020" s="3"/>
    </row>
    <row r="2021" spans="1:5" ht="48">
      <c r="A2021" s="2"/>
      <c r="B2021" s="3" t="s">
        <v>4070</v>
      </c>
      <c r="C2021" s="3" t="s">
        <v>4071</v>
      </c>
      <c r="D2021" s="3"/>
      <c r="E2021" s="3"/>
    </row>
    <row r="2022" spans="1:5" ht="32">
      <c r="A2022" s="2"/>
      <c r="B2022" s="3" t="s">
        <v>4072</v>
      </c>
      <c r="C2022" s="3" t="s">
        <v>4073</v>
      </c>
      <c r="D2022" s="3"/>
      <c r="E2022" s="3"/>
    </row>
    <row r="2023" spans="1:5" ht="32">
      <c r="A2023" s="2"/>
      <c r="B2023" s="3" t="s">
        <v>4074</v>
      </c>
      <c r="C2023" s="3" t="s">
        <v>4075</v>
      </c>
      <c r="D2023" s="3"/>
      <c r="E2023" s="3"/>
    </row>
    <row r="2024" spans="1:5" ht="32">
      <c r="A2024" s="2"/>
      <c r="B2024" s="3" t="s">
        <v>4076</v>
      </c>
      <c r="C2024" s="3" t="s">
        <v>4077</v>
      </c>
      <c r="D2024" s="3"/>
      <c r="E2024" s="3"/>
    </row>
    <row r="2025" spans="1:5" ht="32">
      <c r="A2025" s="2"/>
      <c r="B2025" s="3" t="s">
        <v>4078</v>
      </c>
      <c r="C2025" s="3" t="s">
        <v>4079</v>
      </c>
      <c r="D2025" s="3"/>
      <c r="E2025" s="3"/>
    </row>
    <row r="2026" spans="1:5" ht="32">
      <c r="A2026" s="2"/>
      <c r="B2026" s="3" t="s">
        <v>4080</v>
      </c>
      <c r="C2026" s="3" t="s">
        <v>4081</v>
      </c>
      <c r="D2026" s="3"/>
      <c r="E2026" s="3"/>
    </row>
    <row r="2027" spans="1:5" ht="48">
      <c r="A2027" s="2"/>
      <c r="B2027" s="3" t="s">
        <v>4082</v>
      </c>
      <c r="C2027" s="3" t="s">
        <v>4083</v>
      </c>
      <c r="D2027" s="3"/>
      <c r="E2027" s="3"/>
    </row>
    <row r="2028" spans="1:5" ht="32">
      <c r="A2028" s="2"/>
      <c r="B2028" s="3" t="s">
        <v>4084</v>
      </c>
      <c r="C2028" s="3" t="s">
        <v>4085</v>
      </c>
      <c r="D2028" s="3"/>
      <c r="E2028" s="3"/>
    </row>
    <row r="2029" spans="1:5" ht="32">
      <c r="A2029" s="2"/>
      <c r="B2029" s="3" t="s">
        <v>4086</v>
      </c>
      <c r="C2029" s="3" t="s">
        <v>4087</v>
      </c>
      <c r="D2029" s="3"/>
      <c r="E2029" s="3"/>
    </row>
    <row r="2030" spans="1:5" ht="48">
      <c r="A2030" s="2"/>
      <c r="B2030" s="3" t="s">
        <v>4088</v>
      </c>
      <c r="C2030" s="3" t="s">
        <v>4089</v>
      </c>
      <c r="D2030" s="3"/>
      <c r="E2030" s="3"/>
    </row>
    <row r="2031" spans="1:5" ht="32">
      <c r="A2031" s="2"/>
      <c r="B2031" s="3" t="s">
        <v>4090</v>
      </c>
      <c r="C2031" s="3" t="s">
        <v>4091</v>
      </c>
      <c r="D2031" s="3"/>
      <c r="E2031" s="3"/>
    </row>
    <row r="2032" spans="1:5" ht="32">
      <c r="A2032" s="2"/>
      <c r="B2032" s="3" t="s">
        <v>4092</v>
      </c>
      <c r="C2032" s="3" t="s">
        <v>4093</v>
      </c>
      <c r="D2032" s="3"/>
      <c r="E2032" s="3"/>
    </row>
    <row r="2033" spans="1:5" ht="32">
      <c r="A2033" s="2"/>
      <c r="B2033" s="3" t="s">
        <v>4094</v>
      </c>
      <c r="C2033" s="3" t="s">
        <v>4095</v>
      </c>
      <c r="D2033" s="3"/>
      <c r="E2033" s="3"/>
    </row>
    <row r="2034" spans="1:5" ht="32">
      <c r="A2034" s="2"/>
      <c r="B2034" s="3" t="s">
        <v>4096</v>
      </c>
      <c r="C2034" s="3" t="s">
        <v>4097</v>
      </c>
      <c r="D2034" s="3"/>
      <c r="E2034" s="3"/>
    </row>
    <row r="2035" spans="1:5" ht="32">
      <c r="A2035" s="2"/>
      <c r="B2035" s="3" t="s">
        <v>4098</v>
      </c>
      <c r="C2035" s="3" t="s">
        <v>4099</v>
      </c>
      <c r="D2035" s="3"/>
      <c r="E2035" s="3"/>
    </row>
    <row r="2036" spans="1:5" ht="64">
      <c r="A2036" s="2"/>
      <c r="B2036" s="3" t="s">
        <v>4100</v>
      </c>
      <c r="C2036" s="3" t="s">
        <v>4101</v>
      </c>
      <c r="D2036" s="3"/>
      <c r="E2036" s="3"/>
    </row>
    <row r="2037" spans="1:5" ht="32">
      <c r="A2037" s="2"/>
      <c r="B2037" s="3" t="s">
        <v>4102</v>
      </c>
      <c r="C2037" s="3" t="s">
        <v>4103</v>
      </c>
      <c r="D2037" s="3"/>
      <c r="E2037" s="3"/>
    </row>
    <row r="2038" spans="1:5" ht="32">
      <c r="A2038" s="2"/>
      <c r="B2038" s="3" t="s">
        <v>4104</v>
      </c>
      <c r="C2038" s="3" t="s">
        <v>4105</v>
      </c>
      <c r="D2038" s="3"/>
      <c r="E2038" s="3"/>
    </row>
    <row r="2039" spans="1:5" ht="64">
      <c r="A2039" s="2"/>
      <c r="B2039" s="3" t="s">
        <v>4106</v>
      </c>
      <c r="C2039" s="3" t="s">
        <v>4107</v>
      </c>
      <c r="D2039" s="3"/>
      <c r="E2039" s="3"/>
    </row>
    <row r="2040" spans="1:5" ht="32">
      <c r="A2040" s="2"/>
      <c r="B2040" s="3" t="s">
        <v>4108</v>
      </c>
      <c r="C2040" s="3" t="s">
        <v>4109</v>
      </c>
      <c r="D2040" s="3"/>
      <c r="E2040" s="3"/>
    </row>
    <row r="2041" spans="1:5" ht="32">
      <c r="A2041" s="2"/>
      <c r="B2041" s="3" t="s">
        <v>4110</v>
      </c>
      <c r="C2041" s="3" t="s">
        <v>4111</v>
      </c>
      <c r="D2041" s="3"/>
      <c r="E2041" s="3"/>
    </row>
    <row r="2042" spans="1:5" ht="32">
      <c r="A2042" s="2"/>
      <c r="B2042" s="3" t="s">
        <v>4112</v>
      </c>
      <c r="C2042" s="3" t="s">
        <v>4113</v>
      </c>
      <c r="D2042" s="3"/>
      <c r="E2042" s="3"/>
    </row>
    <row r="2043" spans="1:5" ht="32">
      <c r="A2043" s="2"/>
      <c r="B2043" s="3" t="s">
        <v>4114</v>
      </c>
      <c r="C2043" s="3" t="s">
        <v>4115</v>
      </c>
      <c r="D2043" s="3"/>
      <c r="E2043" s="3"/>
    </row>
    <row r="2044" spans="1:5" ht="32">
      <c r="A2044" s="2"/>
      <c r="B2044" s="3" t="s">
        <v>4116</v>
      </c>
      <c r="C2044" s="3" t="s">
        <v>4117</v>
      </c>
      <c r="D2044" s="3"/>
      <c r="E2044" s="3"/>
    </row>
    <row r="2045" spans="1:5" ht="32">
      <c r="A2045" s="2"/>
      <c r="B2045" s="3" t="s">
        <v>4118</v>
      </c>
      <c r="C2045" s="3" t="s">
        <v>4119</v>
      </c>
      <c r="D2045" s="3"/>
      <c r="E2045" s="3"/>
    </row>
    <row r="2046" spans="1:5" ht="32">
      <c r="A2046" s="2"/>
      <c r="B2046" s="3" t="s">
        <v>4120</v>
      </c>
      <c r="C2046" s="3" t="s">
        <v>4121</v>
      </c>
      <c r="D2046" s="3"/>
      <c r="E2046" s="3"/>
    </row>
    <row r="2047" spans="1:5" ht="48">
      <c r="A2047" s="2"/>
      <c r="B2047" s="3" t="s">
        <v>4122</v>
      </c>
      <c r="C2047" s="3" t="s">
        <v>4123</v>
      </c>
      <c r="D2047" s="3"/>
      <c r="E2047" s="3"/>
    </row>
    <row r="2048" spans="1:5" ht="32">
      <c r="A2048" s="2"/>
      <c r="B2048" s="3" t="s">
        <v>4124</v>
      </c>
      <c r="C2048" s="3" t="s">
        <v>4125</v>
      </c>
      <c r="D2048" s="3"/>
      <c r="E2048" s="3"/>
    </row>
    <row r="2049" spans="1:5" ht="48">
      <c r="A2049" s="2"/>
      <c r="B2049" s="3" t="s">
        <v>4126</v>
      </c>
      <c r="C2049" s="3" t="s">
        <v>4127</v>
      </c>
      <c r="D2049" s="3"/>
      <c r="E2049" s="3"/>
    </row>
    <row r="2050" spans="1:5" ht="32">
      <c r="A2050" s="2"/>
      <c r="B2050" s="3" t="s">
        <v>4128</v>
      </c>
      <c r="C2050" s="3" t="s">
        <v>4129</v>
      </c>
      <c r="D2050" s="3"/>
      <c r="E2050" s="3"/>
    </row>
    <row r="2051" spans="1:5" ht="32">
      <c r="A2051" s="2"/>
      <c r="B2051" s="3" t="s">
        <v>4130</v>
      </c>
      <c r="C2051" s="3" t="s">
        <v>4131</v>
      </c>
      <c r="D2051" s="3"/>
      <c r="E2051" s="3"/>
    </row>
    <row r="2052" spans="1:5" ht="32">
      <c r="A2052" s="2"/>
      <c r="B2052" s="3" t="s">
        <v>4132</v>
      </c>
      <c r="C2052" s="3" t="s">
        <v>4133</v>
      </c>
      <c r="D2052" s="3"/>
      <c r="E2052" s="3"/>
    </row>
    <row r="2053" spans="1:5" ht="32">
      <c r="A2053" s="2"/>
      <c r="B2053" s="3" t="s">
        <v>4134</v>
      </c>
      <c r="C2053" s="3" t="s">
        <v>4135</v>
      </c>
      <c r="D2053" s="3"/>
      <c r="E2053" s="3"/>
    </row>
    <row r="2054" spans="1:5" ht="32">
      <c r="A2054" s="2"/>
      <c r="B2054" s="3" t="s">
        <v>4136</v>
      </c>
      <c r="C2054" s="3" t="s">
        <v>4137</v>
      </c>
      <c r="D2054" s="3"/>
      <c r="E2054" s="3"/>
    </row>
    <row r="2055" spans="1:5" ht="32">
      <c r="A2055" s="2"/>
      <c r="B2055" s="3" t="s">
        <v>4138</v>
      </c>
      <c r="C2055" s="3" t="s">
        <v>4139</v>
      </c>
      <c r="D2055" s="3"/>
      <c r="E2055" s="3"/>
    </row>
    <row r="2056" spans="1:5" ht="32">
      <c r="A2056" s="2"/>
      <c r="B2056" s="3" t="s">
        <v>4140</v>
      </c>
      <c r="C2056" s="3" t="s">
        <v>4141</v>
      </c>
      <c r="D2056" s="3"/>
      <c r="E2056" s="3"/>
    </row>
    <row r="2057" spans="1:5" ht="32">
      <c r="A2057" s="2"/>
      <c r="B2057" s="3" t="s">
        <v>4142</v>
      </c>
      <c r="C2057" s="3" t="s">
        <v>4143</v>
      </c>
      <c r="D2057" s="3"/>
      <c r="E2057" s="3"/>
    </row>
    <row r="2058" spans="1:5" ht="32">
      <c r="A2058" s="2"/>
      <c r="B2058" s="3" t="s">
        <v>4144</v>
      </c>
      <c r="C2058" s="3" t="s">
        <v>4145</v>
      </c>
      <c r="D2058" s="3"/>
      <c r="E2058" s="3"/>
    </row>
    <row r="2059" spans="1:5" ht="32">
      <c r="A2059" s="2"/>
      <c r="B2059" s="3" t="s">
        <v>4146</v>
      </c>
      <c r="C2059" s="3" t="s">
        <v>4147</v>
      </c>
      <c r="D2059" s="3"/>
      <c r="E2059" s="3"/>
    </row>
    <row r="2060" spans="1:5" ht="32">
      <c r="A2060" s="2"/>
      <c r="B2060" s="3" t="s">
        <v>4148</v>
      </c>
      <c r="C2060" s="3" t="s">
        <v>4149</v>
      </c>
      <c r="D2060" s="3"/>
      <c r="E2060" s="3"/>
    </row>
    <row r="2061" spans="1:5" ht="32">
      <c r="A2061" s="2"/>
      <c r="B2061" s="3" t="s">
        <v>4150</v>
      </c>
      <c r="C2061" s="3" t="s">
        <v>4151</v>
      </c>
      <c r="D2061" s="3"/>
      <c r="E2061" s="3"/>
    </row>
    <row r="2062" spans="1:5" ht="48">
      <c r="A2062" s="2"/>
      <c r="B2062" s="3" t="s">
        <v>4152</v>
      </c>
      <c r="C2062" s="3" t="s">
        <v>4153</v>
      </c>
      <c r="D2062" s="3"/>
      <c r="E2062" s="3"/>
    </row>
    <row r="2063" spans="1:5" ht="32">
      <c r="A2063" s="2"/>
      <c r="B2063" s="3" t="s">
        <v>4154</v>
      </c>
      <c r="C2063" s="3" t="s">
        <v>4155</v>
      </c>
      <c r="D2063" s="3"/>
      <c r="E2063" s="3"/>
    </row>
    <row r="2064" spans="1:5" ht="32">
      <c r="A2064" s="2"/>
      <c r="B2064" s="3" t="s">
        <v>4156</v>
      </c>
      <c r="C2064" s="3" t="s">
        <v>4157</v>
      </c>
      <c r="D2064" s="3"/>
      <c r="E2064" s="3"/>
    </row>
    <row r="2065" spans="1:8" ht="48">
      <c r="A2065" s="2"/>
      <c r="B2065" s="3" t="s">
        <v>4158</v>
      </c>
      <c r="C2065" s="3" t="s">
        <v>4159</v>
      </c>
      <c r="D2065" s="3"/>
      <c r="E2065" s="3"/>
    </row>
    <row r="2066" spans="1:8" ht="64">
      <c r="A2066" s="2"/>
      <c r="B2066" s="3" t="s">
        <v>4160</v>
      </c>
      <c r="C2066" s="3" t="s">
        <v>4161</v>
      </c>
      <c r="D2066" s="3"/>
      <c r="E2066" s="3"/>
    </row>
    <row r="2067" spans="1:8" ht="48">
      <c r="A2067" s="2"/>
      <c r="B2067" s="3" t="s">
        <v>4162</v>
      </c>
      <c r="C2067" s="3" t="s">
        <v>4163</v>
      </c>
      <c r="D2067" s="3"/>
      <c r="E2067" s="3"/>
    </row>
    <row r="2068" spans="1:8" ht="32">
      <c r="A2068" s="2"/>
      <c r="B2068" s="3" t="s">
        <v>4164</v>
      </c>
      <c r="C2068" s="3" t="s">
        <v>4165</v>
      </c>
      <c r="D2068" s="3"/>
      <c r="E2068" s="3"/>
    </row>
    <row r="2069" spans="1:8" ht="32">
      <c r="A2069" s="2"/>
      <c r="B2069" s="3" t="s">
        <v>4166</v>
      </c>
      <c r="C2069" s="3" t="s">
        <v>4167</v>
      </c>
      <c r="D2069" s="3"/>
      <c r="E2069" s="3"/>
    </row>
    <row r="2070" spans="1:8" ht="32">
      <c r="A2070" s="2"/>
      <c r="B2070" s="3" t="s">
        <v>4168</v>
      </c>
      <c r="C2070" s="3" t="s">
        <v>4169</v>
      </c>
      <c r="D2070" s="3"/>
      <c r="E2070" s="3"/>
    </row>
    <row r="2071" spans="1:8" ht="48">
      <c r="A2071" s="2"/>
      <c r="B2071" s="3" t="s">
        <v>4170</v>
      </c>
      <c r="C2071" s="3" t="s">
        <v>4171</v>
      </c>
      <c r="D2071" s="3"/>
      <c r="E2071" s="3"/>
    </row>
    <row r="2072" spans="1:8" ht="32">
      <c r="A2072" s="2"/>
      <c r="B2072" s="3" t="s">
        <v>4172</v>
      </c>
      <c r="C2072" s="3" t="s">
        <v>4173</v>
      </c>
      <c r="D2072" s="3"/>
      <c r="E2072" s="3"/>
    </row>
    <row r="2073" spans="1:8" ht="32">
      <c r="A2073" s="2"/>
      <c r="B2073" s="3" t="s">
        <v>4174</v>
      </c>
      <c r="C2073" s="3" t="s">
        <v>4175</v>
      </c>
      <c r="D2073" s="3"/>
      <c r="E2073" s="3"/>
    </row>
    <row r="2074" spans="1:8" ht="32">
      <c r="A2074" s="2"/>
      <c r="B2074" s="3" t="s">
        <v>4176</v>
      </c>
      <c r="C2074" s="3" t="s">
        <v>4177</v>
      </c>
      <c r="D2074" s="3"/>
      <c r="E2074" s="3"/>
    </row>
    <row r="2075" spans="1:8" ht="32">
      <c r="A2075" s="2"/>
      <c r="B2075" s="3" t="s">
        <v>4178</v>
      </c>
      <c r="C2075" s="3" t="s">
        <v>4179</v>
      </c>
      <c r="D2075" s="3"/>
      <c r="E2075" s="3"/>
    </row>
    <row r="2076" spans="1:8" ht="32">
      <c r="A2076" s="2"/>
      <c r="B2076" s="3" t="s">
        <v>4180</v>
      </c>
      <c r="C2076" s="3" t="s">
        <v>4181</v>
      </c>
      <c r="D2076" s="3"/>
      <c r="E2076" s="3"/>
    </row>
    <row r="2077" spans="1:8" ht="32">
      <c r="A2077" s="2" t="s">
        <v>4182</v>
      </c>
      <c r="B2077" s="3" t="s">
        <v>4183</v>
      </c>
      <c r="C2077" s="3" t="s">
        <v>4184</v>
      </c>
      <c r="D2077" s="11">
        <v>29929</v>
      </c>
      <c r="E2077" s="13"/>
      <c r="F2077" s="11">
        <v>29.5</v>
      </c>
      <c r="H2077" s="11">
        <v>5.51</v>
      </c>
    </row>
    <row r="2078" spans="1:8" ht="32">
      <c r="A2078" s="2"/>
      <c r="B2078" s="3" t="s">
        <v>4185</v>
      </c>
      <c r="C2078" s="3" t="s">
        <v>4186</v>
      </c>
      <c r="D2078" s="11">
        <v>31507</v>
      </c>
      <c r="E2078" s="13"/>
      <c r="F2078" s="11">
        <v>17.62</v>
      </c>
      <c r="H2078" s="11">
        <v>6.82</v>
      </c>
    </row>
    <row r="2079" spans="1:8" ht="80">
      <c r="A2079" s="2"/>
      <c r="B2079" s="3" t="s">
        <v>4187</v>
      </c>
      <c r="C2079" s="3" t="s">
        <v>4188</v>
      </c>
      <c r="D2079" s="3">
        <v>337941</v>
      </c>
      <c r="E2079" s="3"/>
      <c r="F2079" s="10">
        <v>19.559999999999999</v>
      </c>
      <c r="H2079" s="10">
        <v>9.82</v>
      </c>
    </row>
    <row r="2080" spans="1:8" ht="32">
      <c r="A2080" s="2"/>
      <c r="B2080" s="3" t="s">
        <v>4189</v>
      </c>
      <c r="C2080" s="3" t="s">
        <v>4190</v>
      </c>
      <c r="D2080" s="11">
        <v>133409</v>
      </c>
      <c r="E2080" s="13"/>
      <c r="F2080" s="11">
        <v>21.73</v>
      </c>
      <c r="H2080" s="11">
        <v>6.17</v>
      </c>
    </row>
    <row r="2081" spans="1:8" ht="32">
      <c r="A2081" s="2"/>
      <c r="B2081" s="3" t="s">
        <v>4191</v>
      </c>
      <c r="C2081" s="3" t="s">
        <v>4192</v>
      </c>
      <c r="D2081" s="11">
        <v>75833</v>
      </c>
      <c r="E2081" s="13"/>
      <c r="F2081" s="11">
        <v>28.43</v>
      </c>
      <c r="H2081" s="11">
        <v>5.45</v>
      </c>
    </row>
    <row r="2082" spans="1:8" ht="32">
      <c r="A2082" s="2"/>
      <c r="B2082" s="3" t="s">
        <v>4193</v>
      </c>
      <c r="C2082" s="3" t="s">
        <v>4194</v>
      </c>
      <c r="D2082" s="11">
        <v>40720</v>
      </c>
      <c r="E2082" s="13"/>
      <c r="F2082" s="11">
        <v>22.48</v>
      </c>
      <c r="H2082" s="11">
        <v>5.48</v>
      </c>
    </row>
    <row r="2083" spans="1:8" ht="80">
      <c r="A2083" s="2"/>
      <c r="B2083" s="3" t="s">
        <v>4195</v>
      </c>
      <c r="C2083" s="3" t="s">
        <v>4196</v>
      </c>
      <c r="D2083" s="3">
        <v>200474</v>
      </c>
      <c r="E2083" s="3"/>
      <c r="F2083" s="27">
        <v>30.28</v>
      </c>
      <c r="H2083" s="11">
        <v>8.25</v>
      </c>
    </row>
    <row r="2084" spans="1:8" ht="32">
      <c r="A2084" s="2"/>
      <c r="B2084" s="3" t="s">
        <v>4197</v>
      </c>
      <c r="C2084" s="3" t="s">
        <v>4198</v>
      </c>
      <c r="D2084" s="11">
        <v>101519</v>
      </c>
      <c r="E2084" s="13"/>
      <c r="F2084" s="11">
        <v>24.42</v>
      </c>
      <c r="H2084" s="11">
        <v>7.51</v>
      </c>
    </row>
    <row r="2085" spans="1:8" ht="32">
      <c r="A2085" s="2"/>
      <c r="B2085" s="3" t="s">
        <v>4199</v>
      </c>
      <c r="C2085" s="3" t="s">
        <v>4200</v>
      </c>
      <c r="D2085" s="11">
        <v>60268</v>
      </c>
      <c r="E2085" s="13"/>
      <c r="F2085" s="11">
        <v>26.65</v>
      </c>
      <c r="H2085" s="11">
        <v>5.88</v>
      </c>
    </row>
    <row r="2086" spans="1:8" ht="32">
      <c r="A2086" s="2"/>
      <c r="B2086" s="3" t="s">
        <v>4201</v>
      </c>
      <c r="C2086" s="3" t="s">
        <v>4202</v>
      </c>
      <c r="D2086" s="11">
        <v>90307</v>
      </c>
      <c r="E2086" s="13"/>
      <c r="F2086" s="11">
        <v>34.24</v>
      </c>
      <c r="H2086" s="11">
        <v>6.91</v>
      </c>
    </row>
    <row r="2087" spans="1:8" ht="96">
      <c r="A2087" s="2"/>
      <c r="B2087" s="3" t="s">
        <v>4203</v>
      </c>
      <c r="C2087" s="3" t="s">
        <v>4204</v>
      </c>
      <c r="D2087" s="11">
        <v>403368</v>
      </c>
      <c r="E2087" s="13"/>
      <c r="F2087" s="11">
        <v>20.309999999999999</v>
      </c>
      <c r="H2087" s="11">
        <v>9.42</v>
      </c>
    </row>
    <row r="2088" spans="1:8" ht="32">
      <c r="A2088" s="2"/>
      <c r="B2088" s="3" t="s">
        <v>4205</v>
      </c>
      <c r="C2088" s="3" t="s">
        <v>4206</v>
      </c>
      <c r="D2088" s="11">
        <v>23203</v>
      </c>
      <c r="E2088" s="13"/>
      <c r="F2088" s="11">
        <v>20.71</v>
      </c>
      <c r="H2088" s="11">
        <v>5.33</v>
      </c>
    </row>
    <row r="2089" spans="1:8" ht="32">
      <c r="A2089" s="2"/>
      <c r="B2089" s="3" t="s">
        <v>4207</v>
      </c>
      <c r="C2089" s="3" t="s">
        <v>4208</v>
      </c>
      <c r="D2089" s="11">
        <v>58173</v>
      </c>
      <c r="E2089" s="13"/>
      <c r="F2089" s="11">
        <v>25.78</v>
      </c>
      <c r="H2089" s="11">
        <v>7.59</v>
      </c>
    </row>
    <row r="2090" spans="1:8" ht="80">
      <c r="A2090" s="2"/>
      <c r="B2090" s="3" t="s">
        <v>4209</v>
      </c>
      <c r="C2090" s="3" t="s">
        <v>4210</v>
      </c>
      <c r="D2090" s="24">
        <v>134260</v>
      </c>
      <c r="E2090" s="15"/>
      <c r="F2090" s="11">
        <v>31.88</v>
      </c>
      <c r="H2090" s="11">
        <v>8.18</v>
      </c>
    </row>
    <row r="2091" spans="1:8" ht="32">
      <c r="A2091" s="2"/>
      <c r="B2091" s="3" t="s">
        <v>4211</v>
      </c>
      <c r="C2091" s="3" t="s">
        <v>4212</v>
      </c>
      <c r="D2091" s="11">
        <v>88227</v>
      </c>
      <c r="E2091" s="13"/>
      <c r="F2091" s="11">
        <v>17.489999999999998</v>
      </c>
      <c r="H2091" s="11">
        <v>5.44</v>
      </c>
    </row>
    <row r="2092" spans="1:8" ht="32">
      <c r="A2092" s="2"/>
      <c r="B2092" s="3" t="s">
        <v>4213</v>
      </c>
      <c r="C2092" s="3" t="s">
        <v>4214</v>
      </c>
      <c r="D2092" s="11">
        <v>33170</v>
      </c>
      <c r="E2092" s="13"/>
      <c r="F2092" s="11">
        <v>30.46</v>
      </c>
      <c r="H2092" s="11">
        <v>5.63</v>
      </c>
    </row>
    <row r="2093" spans="1:8" ht="32">
      <c r="A2093" s="2"/>
      <c r="B2093" s="3" t="s">
        <v>4215</v>
      </c>
      <c r="C2093" s="3" t="s">
        <v>4216</v>
      </c>
      <c r="D2093" s="11">
        <v>68759</v>
      </c>
      <c r="E2093" s="13"/>
      <c r="F2093" s="11">
        <v>38.869999999999997</v>
      </c>
      <c r="H2093" s="11">
        <v>4.75</v>
      </c>
    </row>
    <row r="2094" spans="1:8" ht="32">
      <c r="A2094" s="2"/>
      <c r="B2094" s="3" t="s">
        <v>4217</v>
      </c>
      <c r="C2094" s="3" t="s">
        <v>4218</v>
      </c>
      <c r="D2094" s="11">
        <v>221863</v>
      </c>
      <c r="E2094" s="13"/>
      <c r="F2094" s="11">
        <v>20.11</v>
      </c>
      <c r="H2094" s="11">
        <v>3.97</v>
      </c>
    </row>
    <row r="2095" spans="1:8" ht="96">
      <c r="A2095" s="2"/>
      <c r="B2095" s="3" t="s">
        <v>4219</v>
      </c>
      <c r="C2095" s="3" t="s">
        <v>4220</v>
      </c>
      <c r="D2095" s="3">
        <v>326964</v>
      </c>
      <c r="E2095" s="3"/>
      <c r="F2095" s="27">
        <v>23.68</v>
      </c>
      <c r="H2095" s="27">
        <v>10.119999999999999</v>
      </c>
    </row>
    <row r="2096" spans="1:8" ht="80">
      <c r="A2096" s="2"/>
      <c r="B2096" s="3" t="s">
        <v>4221</v>
      </c>
      <c r="C2096" s="3" t="s">
        <v>4222</v>
      </c>
      <c r="D2096" s="11">
        <v>40864</v>
      </c>
      <c r="E2096" s="13"/>
      <c r="F2096" s="11">
        <v>26.14</v>
      </c>
      <c r="H2096" s="11">
        <v>5.75</v>
      </c>
    </row>
    <row r="2097" spans="1:15" ht="32">
      <c r="A2097" s="2"/>
      <c r="B2097" s="3" t="s">
        <v>4223</v>
      </c>
      <c r="C2097" s="3" t="s">
        <v>4224</v>
      </c>
      <c r="D2097" s="11">
        <v>34496</v>
      </c>
      <c r="E2097" s="13"/>
      <c r="F2097" s="11">
        <v>28.75</v>
      </c>
      <c r="H2097" s="11">
        <v>6</v>
      </c>
    </row>
    <row r="2098" spans="1:15" ht="32">
      <c r="A2098" s="2"/>
      <c r="B2098" s="3" t="s">
        <v>4225</v>
      </c>
      <c r="C2098" s="3" t="s">
        <v>4226</v>
      </c>
      <c r="D2098" s="11">
        <v>75659</v>
      </c>
      <c r="E2098" s="13"/>
      <c r="F2098" s="11">
        <v>30.2</v>
      </c>
      <c r="H2098" s="11">
        <v>4.87</v>
      </c>
    </row>
    <row r="2099" spans="1:15" ht="48">
      <c r="A2099" s="2"/>
      <c r="B2099" s="3" t="s">
        <v>4227</v>
      </c>
      <c r="C2099" s="3" t="s">
        <v>4228</v>
      </c>
      <c r="D2099" s="11">
        <v>1358471</v>
      </c>
      <c r="E2099" s="13"/>
      <c r="F2099" s="11">
        <v>22.78</v>
      </c>
      <c r="H2099" s="11">
        <v>10.15</v>
      </c>
      <c r="I2099">
        <v>323</v>
      </c>
      <c r="J2099">
        <v>247</v>
      </c>
      <c r="L2099">
        <v>5</v>
      </c>
      <c r="M2099">
        <v>97</v>
      </c>
      <c r="N2099">
        <v>102</v>
      </c>
      <c r="O2099">
        <v>1</v>
      </c>
    </row>
    <row r="2100" spans="1:15" ht="32">
      <c r="A2100" s="2"/>
      <c r="B2100" s="3" t="s">
        <v>4229</v>
      </c>
      <c r="C2100" s="3" t="s">
        <v>4230</v>
      </c>
      <c r="D2100" s="23">
        <v>37729</v>
      </c>
      <c r="E2100" s="14"/>
      <c r="F2100" s="11">
        <v>15.56</v>
      </c>
      <c r="H2100" s="23">
        <v>6.45</v>
      </c>
    </row>
    <row r="2101" spans="1:15" ht="48">
      <c r="A2101" s="2"/>
      <c r="B2101" s="3" t="s">
        <v>4231</v>
      </c>
      <c r="C2101" s="3" t="s">
        <v>4232</v>
      </c>
      <c r="D2101" s="11">
        <v>468216</v>
      </c>
      <c r="E2101" s="13"/>
      <c r="F2101" s="11">
        <v>18.649999999999999</v>
      </c>
      <c r="H2101" s="11">
        <v>4.74</v>
      </c>
      <c r="I2101">
        <v>104</v>
      </c>
      <c r="J2101">
        <v>44</v>
      </c>
      <c r="L2101">
        <v>2</v>
      </c>
      <c r="M2101">
        <v>44</v>
      </c>
      <c r="N2101">
        <v>46</v>
      </c>
      <c r="O2101">
        <v>1</v>
      </c>
    </row>
    <row r="2102" spans="1:15" ht="48">
      <c r="A2102" s="2"/>
      <c r="B2102" s="3" t="s">
        <v>4233</v>
      </c>
      <c r="C2102" s="3" t="s">
        <v>4234</v>
      </c>
      <c r="D2102" s="3">
        <v>395043</v>
      </c>
      <c r="E2102" s="3"/>
      <c r="F2102" s="11">
        <v>19.8</v>
      </c>
      <c r="H2102" s="11">
        <v>10.31</v>
      </c>
    </row>
    <row r="2103" spans="1:15" ht="48">
      <c r="A2103" s="2"/>
      <c r="B2103" s="3" t="s">
        <v>4235</v>
      </c>
      <c r="C2103" s="3" t="s">
        <v>4236</v>
      </c>
      <c r="D2103" s="11">
        <v>109802</v>
      </c>
      <c r="E2103" s="13"/>
      <c r="F2103" s="11">
        <v>15.3</v>
      </c>
      <c r="H2103" s="11">
        <v>11.81</v>
      </c>
    </row>
    <row r="2104" spans="1:15" ht="48">
      <c r="A2104" s="2"/>
      <c r="B2104" s="3" t="s">
        <v>4237</v>
      </c>
      <c r="C2104" s="3" t="s">
        <v>4238</v>
      </c>
      <c r="D2104" s="11">
        <v>141308</v>
      </c>
      <c r="E2104" s="13"/>
      <c r="F2104" s="11">
        <v>27.72</v>
      </c>
      <c r="H2104" s="11">
        <v>6.09</v>
      </c>
      <c r="I2104">
        <v>158</v>
      </c>
      <c r="J2104">
        <v>83</v>
      </c>
      <c r="L2104">
        <v>2</v>
      </c>
      <c r="M2104">
        <v>20</v>
      </c>
      <c r="N2104">
        <v>22</v>
      </c>
      <c r="O2104">
        <v>0</v>
      </c>
    </row>
    <row r="2105" spans="1:15" ht="32">
      <c r="A2105" s="2"/>
      <c r="B2105" s="3" t="s">
        <v>4239</v>
      </c>
      <c r="C2105" s="3" t="s">
        <v>4240</v>
      </c>
      <c r="D2105" s="11">
        <v>14490</v>
      </c>
      <c r="E2105" s="13"/>
      <c r="F2105" s="11">
        <v>30.34</v>
      </c>
      <c r="H2105" s="11">
        <v>4.16</v>
      </c>
    </row>
    <row r="2106" spans="1:15" ht="32">
      <c r="A2106" s="2"/>
      <c r="B2106" s="3" t="s">
        <v>4241</v>
      </c>
      <c r="C2106" s="3" t="s">
        <v>4242</v>
      </c>
      <c r="D2106" s="11">
        <v>58117</v>
      </c>
      <c r="E2106" s="13"/>
      <c r="F2106" s="11">
        <v>23.17</v>
      </c>
      <c r="H2106" s="11">
        <v>4.47</v>
      </c>
    </row>
    <row r="2107" spans="1:15" ht="32">
      <c r="A2107" s="2"/>
      <c r="B2107" s="3" t="s">
        <v>4243</v>
      </c>
      <c r="C2107" s="3" t="s">
        <v>4244</v>
      </c>
      <c r="D2107" s="11">
        <v>31794</v>
      </c>
      <c r="E2107" s="13"/>
      <c r="F2107" s="11">
        <v>31.1</v>
      </c>
      <c r="H2107" s="11">
        <v>5.88</v>
      </c>
    </row>
    <row r="2108" spans="1:15" ht="32">
      <c r="A2108" s="2"/>
      <c r="B2108" s="3" t="s">
        <v>4245</v>
      </c>
      <c r="C2108" s="3" t="s">
        <v>4246</v>
      </c>
      <c r="D2108" s="11">
        <v>41046</v>
      </c>
      <c r="E2108" s="13"/>
      <c r="F2108" s="11">
        <v>31.85</v>
      </c>
      <c r="H2108" s="11">
        <v>5.25</v>
      </c>
    </row>
    <row r="2109" spans="1:15" ht="32">
      <c r="A2109" s="2"/>
      <c r="B2109" s="3" t="s">
        <v>4247</v>
      </c>
      <c r="C2109" s="3" t="s">
        <v>4248</v>
      </c>
      <c r="D2109" s="11">
        <v>48538</v>
      </c>
      <c r="E2109" s="13"/>
      <c r="F2109" s="11">
        <v>19.739999999999998</v>
      </c>
      <c r="H2109" s="11">
        <v>6.91</v>
      </c>
    </row>
    <row r="2110" spans="1:15" ht="32">
      <c r="A2110" s="2"/>
      <c r="B2110" s="3" t="s">
        <v>4249</v>
      </c>
      <c r="C2110" s="3" t="s">
        <v>4250</v>
      </c>
      <c r="D2110" s="11">
        <v>57159</v>
      </c>
      <c r="E2110" s="13"/>
      <c r="F2110" s="11">
        <v>28.8</v>
      </c>
      <c r="H2110" s="11">
        <v>6.37</v>
      </c>
    </row>
    <row r="2111" spans="1:15" ht="48">
      <c r="A2111" s="2"/>
      <c r="B2111" s="3" t="s">
        <v>4251</v>
      </c>
      <c r="C2111" s="3" t="s">
        <v>4252</v>
      </c>
      <c r="D2111" s="11">
        <v>2467965</v>
      </c>
      <c r="E2111" s="13"/>
      <c r="F2111" s="11">
        <v>16.36</v>
      </c>
      <c r="H2111" s="11">
        <v>10.119999999999999</v>
      </c>
      <c r="I2111">
        <v>534</v>
      </c>
      <c r="J2111">
        <v>138</v>
      </c>
      <c r="L2111">
        <v>15</v>
      </c>
      <c r="M2111">
        <v>139</v>
      </c>
      <c r="N2111">
        <v>154</v>
      </c>
      <c r="O2111">
        <v>10</v>
      </c>
    </row>
    <row r="2112" spans="1:15" ht="32">
      <c r="A2112" s="2"/>
      <c r="B2112" s="3" t="s">
        <v>4253</v>
      </c>
      <c r="C2112" s="3" t="s">
        <v>4254</v>
      </c>
      <c r="D2112" s="11">
        <v>71841</v>
      </c>
      <c r="E2112" s="13"/>
      <c r="F2112" s="11">
        <v>26.82</v>
      </c>
      <c r="H2112" s="11">
        <v>6.14</v>
      </c>
    </row>
    <row r="2113" spans="1:8" ht="32">
      <c r="A2113" s="2"/>
      <c r="B2113" s="3" t="s">
        <v>4255</v>
      </c>
      <c r="C2113" s="3" t="s">
        <v>4256</v>
      </c>
      <c r="D2113" s="11">
        <v>105645</v>
      </c>
      <c r="E2113" s="13"/>
      <c r="F2113" s="11">
        <v>21.3</v>
      </c>
      <c r="H2113" s="11">
        <v>9.9700000000000006</v>
      </c>
    </row>
    <row r="2114" spans="1:8" ht="32">
      <c r="A2114" s="2"/>
      <c r="B2114" s="3" t="s">
        <v>4257</v>
      </c>
      <c r="C2114" s="3" t="s">
        <v>4258</v>
      </c>
      <c r="D2114" s="11">
        <v>40197</v>
      </c>
      <c r="E2114" s="13"/>
      <c r="F2114" s="11">
        <v>35.68</v>
      </c>
      <c r="H2114" s="11">
        <v>4.2300000000000004</v>
      </c>
    </row>
    <row r="2115" spans="1:8" ht="32">
      <c r="A2115" s="2"/>
      <c r="B2115" s="3" t="s">
        <v>4259</v>
      </c>
      <c r="C2115" s="3" t="s">
        <v>4260</v>
      </c>
      <c r="D2115" s="11">
        <v>68273</v>
      </c>
      <c r="E2115" s="13"/>
      <c r="F2115" s="11">
        <v>20.74</v>
      </c>
      <c r="H2115" s="11">
        <v>6.37</v>
      </c>
    </row>
    <row r="2116" spans="1:8" ht="80">
      <c r="A2116" s="2"/>
      <c r="B2116" s="3" t="s">
        <v>4261</v>
      </c>
      <c r="C2116" s="3" t="s">
        <v>4262</v>
      </c>
      <c r="D2116" s="11">
        <v>138335</v>
      </c>
      <c r="E2116" s="13"/>
      <c r="F2116" s="11">
        <v>20.92</v>
      </c>
      <c r="H2116" s="11">
        <v>8.09</v>
      </c>
    </row>
    <row r="2117" spans="1:8" ht="48">
      <c r="A2117" s="2" t="s">
        <v>4263</v>
      </c>
      <c r="B2117" s="3" t="s">
        <v>4264</v>
      </c>
      <c r="C2117" s="3" t="s">
        <v>4265</v>
      </c>
      <c r="D2117" s="3"/>
      <c r="E2117" s="3"/>
    </row>
    <row r="2118" spans="1:8" ht="32">
      <c r="A2118" s="2"/>
      <c r="B2118" s="3" t="s">
        <v>4266</v>
      </c>
      <c r="C2118" s="3" t="s">
        <v>4267</v>
      </c>
      <c r="D2118" s="3"/>
      <c r="E2118" s="3"/>
    </row>
    <row r="2119" spans="1:8" ht="32">
      <c r="A2119" s="2"/>
      <c r="B2119" s="3" t="s">
        <v>4268</v>
      </c>
      <c r="C2119" s="3" t="s">
        <v>4269</v>
      </c>
      <c r="D2119" s="3"/>
      <c r="E2119" s="3"/>
    </row>
    <row r="2120" spans="1:8" ht="32">
      <c r="A2120" s="2"/>
      <c r="B2120" s="3" t="s">
        <v>4270</v>
      </c>
      <c r="C2120" s="3" t="s">
        <v>4271</v>
      </c>
      <c r="D2120" s="3"/>
      <c r="E2120" s="3"/>
    </row>
    <row r="2121" spans="1:8" ht="80">
      <c r="A2121" s="2"/>
      <c r="B2121" s="3" t="s">
        <v>4272</v>
      </c>
      <c r="C2121" s="3" t="s">
        <v>4273</v>
      </c>
      <c r="D2121" s="3"/>
      <c r="E2121" s="3"/>
    </row>
    <row r="2122" spans="1:8" ht="48">
      <c r="A2122" s="2"/>
      <c r="B2122" s="3" t="s">
        <v>4274</v>
      </c>
      <c r="C2122" s="3" t="s">
        <v>4275</v>
      </c>
      <c r="D2122" s="3"/>
      <c r="E2122" s="3"/>
    </row>
    <row r="2123" spans="1:8" ht="32">
      <c r="A2123" s="2"/>
      <c r="B2123" s="3" t="s">
        <v>4276</v>
      </c>
      <c r="C2123" s="3" t="s">
        <v>4277</v>
      </c>
      <c r="D2123" s="3"/>
      <c r="E2123" s="3"/>
    </row>
    <row r="2124" spans="1:8" ht="32">
      <c r="A2124" s="2"/>
      <c r="B2124" s="3" t="s">
        <v>4278</v>
      </c>
      <c r="C2124" s="3" t="s">
        <v>4279</v>
      </c>
      <c r="D2124" s="3"/>
      <c r="E2124" s="3"/>
    </row>
    <row r="2125" spans="1:8" ht="32">
      <c r="A2125" s="2"/>
      <c r="B2125" s="3" t="s">
        <v>4280</v>
      </c>
      <c r="C2125" s="3" t="s">
        <v>4281</v>
      </c>
      <c r="D2125" s="3"/>
      <c r="E2125" s="3"/>
    </row>
    <row r="2126" spans="1:8" ht="32">
      <c r="A2126" s="2"/>
      <c r="B2126" s="3" t="s">
        <v>4282</v>
      </c>
      <c r="C2126" s="3" t="s">
        <v>4283</v>
      </c>
      <c r="D2126" s="3"/>
      <c r="E2126" s="3"/>
    </row>
    <row r="2127" spans="1:8" ht="32">
      <c r="A2127" s="2"/>
      <c r="B2127" s="3" t="s">
        <v>4284</v>
      </c>
      <c r="C2127" s="3" t="s">
        <v>4285</v>
      </c>
      <c r="D2127" s="3"/>
      <c r="E2127" s="3"/>
    </row>
    <row r="2128" spans="1:8" ht="32">
      <c r="A2128" s="2"/>
      <c r="B2128" s="3" t="s">
        <v>4286</v>
      </c>
      <c r="C2128" s="3" t="s">
        <v>4287</v>
      </c>
      <c r="D2128" s="3"/>
      <c r="E2128" s="3"/>
    </row>
    <row r="2129" spans="1:5" ht="32">
      <c r="A2129" s="2"/>
      <c r="B2129" s="3" t="s">
        <v>4288</v>
      </c>
      <c r="C2129" s="3" t="s">
        <v>4289</v>
      </c>
      <c r="D2129" s="3"/>
      <c r="E2129" s="3"/>
    </row>
    <row r="2130" spans="1:5" ht="32">
      <c r="A2130" s="2"/>
      <c r="B2130" s="3" t="s">
        <v>4290</v>
      </c>
      <c r="C2130" s="3" t="s">
        <v>4291</v>
      </c>
      <c r="D2130" s="3"/>
      <c r="E2130" s="3"/>
    </row>
    <row r="2131" spans="1:5" ht="64">
      <c r="A2131" s="2"/>
      <c r="B2131" s="3" t="s">
        <v>4292</v>
      </c>
      <c r="C2131" s="3" t="s">
        <v>4293</v>
      </c>
      <c r="D2131" s="3"/>
      <c r="E2131" s="3"/>
    </row>
    <row r="2132" spans="1:5" ht="32">
      <c r="A2132" s="2"/>
      <c r="B2132" s="3" t="s">
        <v>4294</v>
      </c>
      <c r="C2132" s="3" t="s">
        <v>4295</v>
      </c>
      <c r="D2132" s="3"/>
      <c r="E2132" s="3"/>
    </row>
    <row r="2133" spans="1:5" ht="32">
      <c r="A2133" s="2"/>
      <c r="B2133" s="3" t="s">
        <v>4296</v>
      </c>
      <c r="C2133" s="3" t="s">
        <v>4297</v>
      </c>
      <c r="D2133" s="3"/>
      <c r="E2133" s="3"/>
    </row>
    <row r="2134" spans="1:5" ht="48">
      <c r="A2134" s="2"/>
      <c r="B2134" s="3" t="s">
        <v>4298</v>
      </c>
      <c r="C2134" s="3" t="s">
        <v>4299</v>
      </c>
      <c r="D2134" s="3"/>
      <c r="E2134" s="3"/>
    </row>
    <row r="2135" spans="1:5" ht="32">
      <c r="A2135" s="2"/>
      <c r="B2135" s="3" t="s">
        <v>4300</v>
      </c>
      <c r="C2135" s="3" t="s">
        <v>4301</v>
      </c>
      <c r="D2135" s="3"/>
      <c r="E2135" s="3"/>
    </row>
    <row r="2136" spans="1:5" ht="32">
      <c r="A2136" s="2"/>
      <c r="B2136" s="3" t="s">
        <v>4302</v>
      </c>
      <c r="C2136" s="3" t="s">
        <v>4303</v>
      </c>
      <c r="D2136" s="3"/>
      <c r="E2136" s="3"/>
    </row>
    <row r="2137" spans="1:5" ht="64">
      <c r="A2137" s="2"/>
      <c r="B2137" s="3" t="s">
        <v>4304</v>
      </c>
      <c r="C2137" s="3" t="s">
        <v>4305</v>
      </c>
      <c r="D2137" s="3"/>
      <c r="E2137" s="3"/>
    </row>
    <row r="2138" spans="1:5" ht="48">
      <c r="A2138" s="2"/>
      <c r="B2138" s="3" t="s">
        <v>4306</v>
      </c>
      <c r="C2138" s="3" t="s">
        <v>4307</v>
      </c>
      <c r="D2138" s="3"/>
      <c r="E2138" s="3"/>
    </row>
    <row r="2139" spans="1:5" ht="32">
      <c r="A2139" s="2"/>
      <c r="B2139" s="3" t="s">
        <v>4308</v>
      </c>
      <c r="C2139" s="3" t="s">
        <v>4309</v>
      </c>
      <c r="D2139" s="3"/>
      <c r="E2139" s="3"/>
    </row>
    <row r="2140" spans="1:5" ht="32">
      <c r="A2140" s="2"/>
      <c r="B2140" s="3" t="s">
        <v>4310</v>
      </c>
      <c r="C2140" s="3" t="s">
        <v>4311</v>
      </c>
      <c r="D2140" s="3"/>
      <c r="E2140" s="3"/>
    </row>
    <row r="2141" spans="1:5" ht="32">
      <c r="A2141" s="2"/>
      <c r="B2141" s="3" t="s">
        <v>4312</v>
      </c>
      <c r="C2141" s="3" t="s">
        <v>4313</v>
      </c>
      <c r="D2141" s="3"/>
      <c r="E2141" s="3"/>
    </row>
    <row r="2142" spans="1:5" ht="16">
      <c r="A2142" s="2"/>
      <c r="B2142" s="3" t="s">
        <v>4314</v>
      </c>
      <c r="C2142" s="3" t="s">
        <v>4315</v>
      </c>
      <c r="D2142" s="3"/>
      <c r="E2142" s="3"/>
    </row>
    <row r="2143" spans="1:5" ht="32">
      <c r="A2143" s="2"/>
      <c r="B2143" s="3" t="s">
        <v>4316</v>
      </c>
      <c r="C2143" s="3" t="s">
        <v>4317</v>
      </c>
      <c r="D2143" s="3"/>
      <c r="E2143" s="3"/>
    </row>
    <row r="2144" spans="1:5" ht="64">
      <c r="A2144" s="2"/>
      <c r="B2144" s="3" t="s">
        <v>4318</v>
      </c>
      <c r="C2144" s="3" t="s">
        <v>4319</v>
      </c>
      <c r="D2144" s="3"/>
      <c r="E2144" s="3"/>
    </row>
    <row r="2145" spans="1:5" ht="32">
      <c r="A2145" s="2"/>
      <c r="B2145" s="3" t="s">
        <v>4320</v>
      </c>
      <c r="C2145" s="3" t="s">
        <v>4321</v>
      </c>
      <c r="D2145" s="3"/>
      <c r="E2145" s="3"/>
    </row>
    <row r="2146" spans="1:5" ht="32">
      <c r="A2146" s="2"/>
      <c r="B2146" s="3" t="s">
        <v>4322</v>
      </c>
      <c r="C2146" s="3" t="s">
        <v>4323</v>
      </c>
      <c r="D2146" s="3"/>
      <c r="E2146" s="3"/>
    </row>
    <row r="2147" spans="1:5" ht="16">
      <c r="A2147" s="2"/>
      <c r="B2147" s="3" t="s">
        <v>4324</v>
      </c>
      <c r="C2147" s="3" t="s">
        <v>4325</v>
      </c>
      <c r="D2147" s="3"/>
      <c r="E2147" s="3"/>
    </row>
    <row r="2148" spans="1:5" ht="32">
      <c r="A2148" s="2"/>
      <c r="B2148" s="3" t="s">
        <v>4326</v>
      </c>
      <c r="C2148" s="3" t="s">
        <v>4327</v>
      </c>
      <c r="D2148" s="3"/>
      <c r="E2148" s="3"/>
    </row>
    <row r="2149" spans="1:5" ht="32">
      <c r="A2149" s="2"/>
      <c r="B2149" s="3" t="s">
        <v>4328</v>
      </c>
      <c r="C2149" s="3" t="s">
        <v>4329</v>
      </c>
      <c r="D2149" s="3"/>
      <c r="E2149" s="3"/>
    </row>
    <row r="2150" spans="1:5" ht="32">
      <c r="A2150" s="2"/>
      <c r="B2150" s="3" t="s">
        <v>4330</v>
      </c>
      <c r="C2150" s="3" t="s">
        <v>4331</v>
      </c>
      <c r="D2150" s="3"/>
      <c r="E2150" s="3"/>
    </row>
    <row r="2151" spans="1:5" ht="32">
      <c r="A2151" s="2"/>
      <c r="B2151" s="3" t="s">
        <v>4332</v>
      </c>
      <c r="C2151" s="3" t="s">
        <v>4333</v>
      </c>
      <c r="D2151" s="3"/>
      <c r="E2151" s="3"/>
    </row>
    <row r="2152" spans="1:5" ht="32">
      <c r="A2152" s="2"/>
      <c r="B2152" s="3" t="s">
        <v>4334</v>
      </c>
      <c r="C2152" s="3" t="s">
        <v>4335</v>
      </c>
      <c r="D2152" s="3"/>
      <c r="E2152" s="3"/>
    </row>
    <row r="2153" spans="1:5" ht="32">
      <c r="A2153" s="2"/>
      <c r="B2153" s="3" t="s">
        <v>4336</v>
      </c>
      <c r="C2153" s="3" t="s">
        <v>4337</v>
      </c>
      <c r="D2153" s="3"/>
      <c r="E2153" s="3"/>
    </row>
    <row r="2154" spans="1:5" ht="32">
      <c r="A2154" s="2"/>
      <c r="B2154" s="3" t="s">
        <v>4338</v>
      </c>
      <c r="C2154" s="3" t="s">
        <v>4339</v>
      </c>
      <c r="D2154" s="3"/>
      <c r="E2154" s="3"/>
    </row>
    <row r="2155" spans="1:5" ht="32">
      <c r="A2155" s="2"/>
      <c r="B2155" s="3" t="s">
        <v>4340</v>
      </c>
      <c r="C2155" s="3" t="s">
        <v>4341</v>
      </c>
      <c r="D2155" s="3"/>
      <c r="E2155" s="3"/>
    </row>
    <row r="2156" spans="1:5" ht="32">
      <c r="A2156" s="2"/>
      <c r="B2156" s="3" t="s">
        <v>4342</v>
      </c>
      <c r="C2156" s="3" t="s">
        <v>4343</v>
      </c>
      <c r="D2156" s="3"/>
      <c r="E2156" s="3"/>
    </row>
    <row r="2157" spans="1:5" ht="32">
      <c r="A2157" s="2"/>
      <c r="B2157" s="3" t="s">
        <v>4344</v>
      </c>
      <c r="C2157" s="3" t="s">
        <v>4345</v>
      </c>
      <c r="D2157" s="3"/>
      <c r="E2157" s="3"/>
    </row>
    <row r="2158" spans="1:5" ht="80">
      <c r="A2158" s="2"/>
      <c r="B2158" s="3" t="s">
        <v>4346</v>
      </c>
      <c r="C2158" s="3" t="s">
        <v>4347</v>
      </c>
      <c r="D2158" s="3"/>
      <c r="E2158" s="3"/>
    </row>
    <row r="2159" spans="1:5" ht="32">
      <c r="A2159" s="2"/>
      <c r="B2159" s="3" t="s">
        <v>4348</v>
      </c>
      <c r="C2159" s="3" t="s">
        <v>4349</v>
      </c>
      <c r="D2159" s="3"/>
      <c r="E2159" s="3"/>
    </row>
    <row r="2160" spans="1:5" ht="32">
      <c r="A2160" s="2"/>
      <c r="B2160" s="3" t="s">
        <v>4350</v>
      </c>
      <c r="C2160" s="3" t="s">
        <v>4351</v>
      </c>
      <c r="D2160" s="3"/>
      <c r="E2160" s="3"/>
    </row>
    <row r="2161" spans="1:5" ht="32">
      <c r="A2161" s="2"/>
      <c r="B2161" s="3" t="s">
        <v>4352</v>
      </c>
      <c r="C2161" s="3" t="s">
        <v>4353</v>
      </c>
      <c r="D2161" s="3"/>
      <c r="E2161" s="3"/>
    </row>
    <row r="2162" spans="1:5" ht="32">
      <c r="A2162" s="2"/>
      <c r="B2162" s="3" t="s">
        <v>4354</v>
      </c>
      <c r="C2162" s="3" t="s">
        <v>4355</v>
      </c>
      <c r="D2162" s="3"/>
      <c r="E2162" s="3"/>
    </row>
    <row r="2163" spans="1:5" ht="32">
      <c r="A2163" s="2"/>
      <c r="B2163" s="3" t="s">
        <v>4356</v>
      </c>
      <c r="C2163" s="3" t="s">
        <v>4357</v>
      </c>
      <c r="D2163" s="3"/>
      <c r="E2163" s="3"/>
    </row>
    <row r="2164" spans="1:5" ht="32">
      <c r="A2164" s="2"/>
      <c r="B2164" s="3" t="s">
        <v>4358</v>
      </c>
      <c r="C2164" s="3" t="s">
        <v>4359</v>
      </c>
      <c r="D2164" s="3"/>
      <c r="E2164" s="3"/>
    </row>
    <row r="2165" spans="1:5" ht="32">
      <c r="A2165" s="2"/>
      <c r="B2165" s="3" t="s">
        <v>4360</v>
      </c>
      <c r="C2165" s="3" t="s">
        <v>4361</v>
      </c>
      <c r="D2165" s="3"/>
      <c r="E2165" s="3"/>
    </row>
    <row r="2166" spans="1:5" ht="16">
      <c r="A2166" s="2"/>
      <c r="B2166" s="3" t="s">
        <v>4362</v>
      </c>
      <c r="C2166" s="3" t="s">
        <v>4363</v>
      </c>
      <c r="D2166" s="3"/>
      <c r="E2166" s="3"/>
    </row>
    <row r="2167" spans="1:5" ht="32">
      <c r="A2167" s="2"/>
      <c r="B2167" s="3" t="s">
        <v>4364</v>
      </c>
      <c r="C2167" s="3" t="s">
        <v>4365</v>
      </c>
      <c r="D2167" s="3"/>
      <c r="E2167" s="3"/>
    </row>
    <row r="2168" spans="1:5" ht="64">
      <c r="A2168" s="2"/>
      <c r="B2168" s="3" t="s">
        <v>4366</v>
      </c>
      <c r="C2168" s="3" t="s">
        <v>4367</v>
      </c>
      <c r="D2168" s="3"/>
      <c r="E2168" s="3"/>
    </row>
    <row r="2169" spans="1:5" ht="32">
      <c r="A2169" s="2"/>
      <c r="B2169" s="3" t="s">
        <v>4368</v>
      </c>
      <c r="C2169" s="3" t="s">
        <v>4369</v>
      </c>
      <c r="D2169" s="3"/>
      <c r="E2169" s="3"/>
    </row>
    <row r="2170" spans="1:5" ht="32">
      <c r="A2170" s="2"/>
      <c r="B2170" s="3" t="s">
        <v>4370</v>
      </c>
      <c r="C2170" s="3" t="s">
        <v>4371</v>
      </c>
      <c r="D2170" s="3"/>
      <c r="E2170" s="3"/>
    </row>
    <row r="2171" spans="1:5" ht="48">
      <c r="A2171" s="2"/>
      <c r="B2171" s="3" t="s">
        <v>4372</v>
      </c>
      <c r="C2171" s="3" t="s">
        <v>4373</v>
      </c>
      <c r="D2171" s="3"/>
      <c r="E2171" s="3"/>
    </row>
    <row r="2172" spans="1:5" ht="32">
      <c r="A2172" s="2"/>
      <c r="B2172" s="3" t="s">
        <v>4374</v>
      </c>
      <c r="C2172" s="3" t="s">
        <v>4375</v>
      </c>
      <c r="D2172" s="3"/>
      <c r="E2172" s="3"/>
    </row>
    <row r="2173" spans="1:5" ht="32">
      <c r="A2173" s="2"/>
      <c r="B2173" s="3" t="s">
        <v>4376</v>
      </c>
      <c r="C2173" s="3" t="s">
        <v>4377</v>
      </c>
      <c r="D2173" s="3"/>
      <c r="E2173" s="3"/>
    </row>
    <row r="2174" spans="1:5" ht="32">
      <c r="A2174" s="2"/>
      <c r="B2174" s="3" t="s">
        <v>4378</v>
      </c>
      <c r="C2174" s="3" t="s">
        <v>4379</v>
      </c>
      <c r="D2174" s="3"/>
      <c r="E2174" s="3"/>
    </row>
    <row r="2175" spans="1:5" ht="32">
      <c r="A2175" s="2"/>
      <c r="B2175" s="3" t="s">
        <v>4380</v>
      </c>
      <c r="C2175" s="3" t="s">
        <v>4381</v>
      </c>
      <c r="D2175" s="3"/>
      <c r="E2175" s="3"/>
    </row>
    <row r="2176" spans="1:5" ht="32">
      <c r="A2176" s="2"/>
      <c r="B2176" s="3" t="s">
        <v>4382</v>
      </c>
      <c r="C2176" s="3" t="s">
        <v>4383</v>
      </c>
      <c r="D2176" s="3"/>
      <c r="E2176" s="3"/>
    </row>
    <row r="2177" spans="1:5" ht="32">
      <c r="A2177" s="2"/>
      <c r="B2177" s="3" t="s">
        <v>4384</v>
      </c>
      <c r="C2177" s="3" t="s">
        <v>4385</v>
      </c>
      <c r="D2177" s="3"/>
      <c r="E2177" s="3"/>
    </row>
    <row r="2178" spans="1:5" ht="32">
      <c r="A2178" s="2"/>
      <c r="B2178" s="3" t="s">
        <v>4386</v>
      </c>
      <c r="C2178" s="3" t="s">
        <v>4387</v>
      </c>
      <c r="D2178" s="3"/>
      <c r="E2178" s="3"/>
    </row>
    <row r="2179" spans="1:5" ht="16">
      <c r="A2179" s="2"/>
      <c r="B2179" s="3" t="s">
        <v>4388</v>
      </c>
      <c r="C2179" s="3" t="s">
        <v>4389</v>
      </c>
      <c r="D2179" s="3"/>
      <c r="E2179" s="3"/>
    </row>
    <row r="2180" spans="1:5" ht="16">
      <c r="A2180" s="2"/>
      <c r="B2180" s="3" t="s">
        <v>4390</v>
      </c>
      <c r="C2180" s="3" t="s">
        <v>4391</v>
      </c>
      <c r="D2180" s="3"/>
      <c r="E2180" s="3"/>
    </row>
    <row r="2181" spans="1:5" ht="32">
      <c r="A2181" s="2"/>
      <c r="B2181" s="3" t="s">
        <v>4392</v>
      </c>
      <c r="C2181" s="3" t="s">
        <v>4393</v>
      </c>
      <c r="D2181" s="3"/>
      <c r="E2181" s="3"/>
    </row>
    <row r="2182" spans="1:5" ht="32">
      <c r="A2182" s="2"/>
      <c r="B2182" s="3" t="s">
        <v>4394</v>
      </c>
      <c r="C2182" s="3" t="s">
        <v>4395</v>
      </c>
      <c r="D2182" s="3"/>
      <c r="E2182" s="3"/>
    </row>
    <row r="2183" spans="1:5" ht="16">
      <c r="A2183" s="2"/>
      <c r="B2183" s="3" t="s">
        <v>4396</v>
      </c>
      <c r="C2183" s="3" t="s">
        <v>4397</v>
      </c>
      <c r="D2183" s="3"/>
      <c r="E2183" s="3"/>
    </row>
    <row r="2184" spans="1:5" ht="32">
      <c r="A2184" s="2"/>
      <c r="B2184" s="3" t="s">
        <v>4398</v>
      </c>
      <c r="C2184" s="3" t="s">
        <v>4399</v>
      </c>
      <c r="D2184" s="3"/>
      <c r="E2184" s="3"/>
    </row>
    <row r="2185" spans="1:5" ht="32">
      <c r="A2185" s="2"/>
      <c r="B2185" s="3" t="s">
        <v>4400</v>
      </c>
      <c r="C2185" s="3" t="s">
        <v>4401</v>
      </c>
      <c r="D2185" s="3"/>
      <c r="E2185" s="3"/>
    </row>
    <row r="2186" spans="1:5" ht="32">
      <c r="A2186" s="2"/>
      <c r="B2186" s="3" t="s">
        <v>4402</v>
      </c>
      <c r="C2186" s="3" t="s">
        <v>4403</v>
      </c>
      <c r="D2186" s="3"/>
      <c r="E2186" s="3"/>
    </row>
    <row r="2187" spans="1:5" ht="32">
      <c r="A2187" s="2"/>
      <c r="B2187" s="3" t="s">
        <v>4404</v>
      </c>
      <c r="C2187" s="3" t="s">
        <v>4405</v>
      </c>
      <c r="D2187" s="3"/>
      <c r="E2187" s="3"/>
    </row>
    <row r="2188" spans="1:5" ht="48">
      <c r="A2188" s="2"/>
      <c r="B2188" s="3" t="s">
        <v>4406</v>
      </c>
      <c r="C2188" s="3" t="s">
        <v>4407</v>
      </c>
      <c r="D2188" s="3"/>
      <c r="E2188" s="3"/>
    </row>
    <row r="2189" spans="1:5" ht="48">
      <c r="A2189" s="2"/>
      <c r="B2189" s="3" t="s">
        <v>4408</v>
      </c>
      <c r="C2189" s="3" t="s">
        <v>4409</v>
      </c>
      <c r="D2189" s="3"/>
      <c r="E2189" s="3"/>
    </row>
    <row r="2190" spans="1:5" ht="48">
      <c r="A2190" s="2"/>
      <c r="B2190" s="3" t="s">
        <v>4410</v>
      </c>
      <c r="C2190" s="3" t="s">
        <v>4411</v>
      </c>
      <c r="D2190" s="3"/>
      <c r="E2190" s="3"/>
    </row>
    <row r="2191" spans="1:5" ht="48">
      <c r="A2191" s="2"/>
      <c r="B2191" s="3" t="s">
        <v>4412</v>
      </c>
      <c r="C2191" s="3" t="s">
        <v>4413</v>
      </c>
      <c r="D2191" s="3"/>
      <c r="E2191" s="3"/>
    </row>
    <row r="2192" spans="1:5" ht="32">
      <c r="A2192" s="2"/>
      <c r="B2192" s="3" t="s">
        <v>4414</v>
      </c>
      <c r="C2192" s="3" t="s">
        <v>4415</v>
      </c>
      <c r="D2192" s="3"/>
      <c r="E219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Mengyi Jia</dc:creator>
  <cp:lastModifiedBy>Microsoft Office User</cp:lastModifiedBy>
  <dcterms:created xsi:type="dcterms:W3CDTF">2015-06-05T18:17:20Z</dcterms:created>
  <dcterms:modified xsi:type="dcterms:W3CDTF">2022-07-15T03:14:30Z</dcterms:modified>
</cp:coreProperties>
</file>