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lex\Desktop\אנליזה\Bikes Project\Customers\"/>
    </mc:Choice>
  </mc:AlternateContent>
  <xr:revisionPtr revIDLastSave="0" documentId="13_ncr:1_{CFF362A3-A7F1-4667-9ED2-387F1C6179EE}" xr6:coauthVersionLast="47" xr6:coauthVersionMax="47" xr10:uidLastSave="{00000000-0000-0000-0000-000000000000}"/>
  <bookViews>
    <workbookView xWindow="-120" yWindow="-120" windowWidth="29040" windowHeight="15720" activeTab="8" xr2:uid="{00000000-000D-0000-FFFF-FFFF00000000}"/>
  </bookViews>
  <sheets>
    <sheet name="Customers_Year" sheetId="1" r:id="rId1"/>
    <sheet name="Customers_store" sheetId="2" r:id="rId2"/>
    <sheet name="Check" sheetId="3" r:id="rId3"/>
    <sheet name="New_Customers" sheetId="8" r:id="rId4"/>
    <sheet name="Check_New" sheetId="9" r:id="rId5"/>
    <sheet name="Retension" sheetId="4" r:id="rId6"/>
    <sheet name="Retension Rate" sheetId="5" r:id="rId7"/>
    <sheet name="Frequency" sheetId="7" r:id="rId8"/>
    <sheet name="Loyal_Customer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9" l="1"/>
  <c r="C3" i="9"/>
  <c r="C4" i="9"/>
  <c r="C2" i="5"/>
  <c r="D2" i="5"/>
  <c r="C3" i="5"/>
  <c r="D3" i="5"/>
  <c r="C4" i="5"/>
  <c r="D4" i="5"/>
  <c r="B3" i="5"/>
  <c r="B4" i="5"/>
  <c r="B2" i="5"/>
  <c r="D2" i="3"/>
  <c r="D3" i="3"/>
  <c r="D4" i="3"/>
  <c r="C2" i="3"/>
  <c r="C3" i="3"/>
  <c r="C4" i="3"/>
</calcChain>
</file>

<file path=xl/sharedStrings.xml><?xml version="1.0" encoding="utf-8"?>
<sst xmlns="http://schemas.openxmlformats.org/spreadsheetml/2006/main" count="64" uniqueCount="26">
  <si>
    <t>store_name</t>
  </si>
  <si>
    <t>cusomers_2016</t>
  </si>
  <si>
    <t>cusomers_2017</t>
  </si>
  <si>
    <t>cusomers_2018</t>
  </si>
  <si>
    <t>Baldwin Bikes</t>
  </si>
  <si>
    <t>Rowlett Bikes</t>
  </si>
  <si>
    <t>Santa Cruz Bikes</t>
  </si>
  <si>
    <t>cusomers</t>
  </si>
  <si>
    <t>Calculation</t>
  </si>
  <si>
    <t>Diff</t>
  </si>
  <si>
    <t>Diff is not zero</t>
  </si>
  <si>
    <t>Retension_2016</t>
  </si>
  <si>
    <t>Retension_2017</t>
  </si>
  <si>
    <t>Retension_2018</t>
  </si>
  <si>
    <t>Loyal_Customers</t>
  </si>
  <si>
    <t>Loyal Customers are Customers who Returned to buy in the Store Year after year from 2016 to 2018</t>
  </si>
  <si>
    <t>Frequancy_2016</t>
  </si>
  <si>
    <t>Frequancy_2017</t>
  </si>
  <si>
    <t>Frequancy_2018</t>
  </si>
  <si>
    <t>NULL</t>
  </si>
  <si>
    <t>new_customers_2016</t>
  </si>
  <si>
    <t>new_customers_2017</t>
  </si>
  <si>
    <t>new_customers_2018</t>
  </si>
  <si>
    <t>Therefore there is customers Retension</t>
  </si>
  <si>
    <t>Diff is  zero</t>
  </si>
  <si>
    <t>Therefore the new customers table is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</si>
</sst>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6"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F56BED-2F1A-44CE-A9B2-CD70C90B7A97}" name="Table1" displayName="Table1" ref="A1:D4" totalsRowShown="0">
  <autoFilter ref="A1:D4" xr:uid="{CDF56BED-2F1A-44CE-A9B2-CD70C90B7A97}"/>
  <tableColumns count="4">
    <tableColumn id="1" xr3:uid="{214B4739-07F8-4176-AE95-8A2F94F9D096}" name="store_name"/>
    <tableColumn id="2" xr3:uid="{1EB60EC1-BC36-4838-B2F8-1CA3E75A2D77}" name="cusomers_2016"/>
    <tableColumn id="3" xr3:uid="{7489CBB1-BC5F-4B27-83EF-F6A92F258A4F}" name="cusomers_2017"/>
    <tableColumn id="4" xr3:uid="{965EA10E-C559-4B35-B97E-DBB8BF552406}" name="cusomers_2018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ACF494-18F8-4848-A30F-C33A04EDEB9E}" name="Table13" displayName="Table13" ref="A1:B4" totalsRowShown="0">
  <autoFilter ref="A1:B4" xr:uid="{49ACF494-18F8-4848-A30F-C33A04EDEB9E}"/>
  <tableColumns count="2">
    <tableColumn id="1" xr3:uid="{9003FC87-BB67-4070-A62D-793F733BD34C}" name="store_name"/>
    <tableColumn id="2" xr3:uid="{500FE7D2-AE89-4B1F-83E3-614E305B7353}" name="cusomers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A0E78E8-5ED3-4A1B-926E-115B534FCF4E}" name="Table134" displayName="Table134" ref="A1:D4" totalsRowShown="0">
  <autoFilter ref="A1:D4" xr:uid="{4A0E78E8-5ED3-4A1B-926E-115B534FCF4E}"/>
  <tableColumns count="4">
    <tableColumn id="1" xr3:uid="{BE277ACD-1847-45A0-AB71-0AF40C0CEAAA}" name="store_name"/>
    <tableColumn id="2" xr3:uid="{4DED810F-DDD7-4F07-9374-3DC39C463779}" name="cusomers"/>
    <tableColumn id="3" xr3:uid="{54F03049-81D7-493A-8FDC-C0CC31A03054}" name="Calculation" dataDxfId="5">
      <calculatedColumnFormula>SUM(Table1[[#This Row],[cusomers_2016]:[cusomers_2018]])</calculatedColumnFormula>
    </tableColumn>
    <tableColumn id="4" xr3:uid="{9ACE4005-90B2-4CA1-914D-B18C56B7DABF}" name="Diff" dataDxfId="4">
      <calculatedColumnFormula>Table134[[#This Row],[Calculation]]-Table134[[#This Row],[cusomers]]</calculatedColumnFormula>
    </tableColumn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CBCEE7F-A527-4AD7-A4F0-EBC62BF1849D}" name="Table8" displayName="Table8" ref="A1:D4" totalsRowShown="0">
  <autoFilter ref="A1:D4" xr:uid="{0CBCEE7F-A527-4AD7-A4F0-EBC62BF1849D}"/>
  <tableColumns count="4">
    <tableColumn id="1" xr3:uid="{ABAFE372-E2BA-4045-8165-883489D1F82C}" name="store_name"/>
    <tableColumn id="2" xr3:uid="{E27DCF53-E0A7-466F-A850-854B77B616EC}" name="new_customers_2016"/>
    <tableColumn id="3" xr3:uid="{1A2D3300-E9FB-4DE7-8751-F52439F755F7}" name="new_customers_2017"/>
    <tableColumn id="4" xr3:uid="{0B0CB0EE-43DB-4615-8FE3-46D78A37BCBA}" name="new_customers_2018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66776E5-16E3-4AC6-BF9F-4FFB5F50C972}" name="Table1310" displayName="Table1310" ref="A1:C4" totalsRowShown="0">
  <autoFilter ref="A1:C4" xr:uid="{666776E5-16E3-4AC6-BF9F-4FFB5F50C972}"/>
  <tableColumns count="3">
    <tableColumn id="1" xr3:uid="{F5E97A78-C799-41B9-B575-2A69E853B657}" name="store_name"/>
    <tableColumn id="2" xr3:uid="{BB26964C-0E4D-41E8-BD59-5B14C58A714E}" name="cusomers"/>
    <tableColumn id="3" xr3:uid="{8946EA10-A03C-460A-8142-36CF079859C9}" name="Calculation" dataDxfId="3">
      <calculatedColumnFormula>SUM(Table8[[#This Row],[new_customers_2016]:[new_customers_2018]])</calculatedColumnFormula>
    </tableColumn>
  </tableColumns>
  <tableStyleInfo name="TableStyleLight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CBA48C3-D8C2-48EF-93A6-BD934BA01CA5}" name="Table5" displayName="Table5" ref="A1:D4" totalsRowShown="0">
  <autoFilter ref="A1:D4" xr:uid="{5CBA48C3-D8C2-48EF-93A6-BD934BA01CA5}"/>
  <tableColumns count="4">
    <tableColumn id="1" xr3:uid="{6247542E-0867-4F43-8C6C-5AF9F9B75939}" name="store_name"/>
    <tableColumn id="2" xr3:uid="{A86443FD-C4A5-4E74-A2F1-024536958727}" name="Retension_2016"/>
    <tableColumn id="3" xr3:uid="{FB7A6B9A-E634-425C-A3CE-01C80D42D76C}" name="Retension_2017"/>
    <tableColumn id="4" xr3:uid="{85A5D367-36ED-4DEC-B26D-97D91F785699}" name="Retension_2018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70CA369-3A11-48C4-814D-FF6594974E68}" name="Table57" displayName="Table57" ref="A1:D4" totalsRowShown="0">
  <autoFilter ref="A1:D4" xr:uid="{270CA369-3A11-48C4-814D-FF6594974E68}"/>
  <tableColumns count="4">
    <tableColumn id="1" xr3:uid="{D600FAA2-84B2-4BBD-BC15-FC327C82C301}" name="store_name"/>
    <tableColumn id="2" xr3:uid="{6DBCA730-008A-4782-9389-DAEF66664A3E}" name="Retension_2016" dataDxfId="2" dataCellStyle="Percent">
      <calculatedColumnFormula>Table5[[#This Row],[Retension_2016]]/Table1[[#This Row],[cusomers_2016]]</calculatedColumnFormula>
    </tableColumn>
    <tableColumn id="3" xr3:uid="{689CF22F-2DF0-47E3-954B-2FD98705CE74}" name="Retension_2017" dataDxfId="1" dataCellStyle="Percent">
      <calculatedColumnFormula>Table5[[#This Row],[Retension_2017]]/Table1[[#This Row],[cusomers_2017]]</calculatedColumnFormula>
    </tableColumn>
    <tableColumn id="4" xr3:uid="{036F1BD0-9C9C-4E9B-AA8E-234B18052A57}" name="Retension_2018" dataDxfId="0" dataCellStyle="Percent">
      <calculatedColumnFormula>Table5[[#This Row],[Retension_2018]]/Table1[[#This Row],[cusomers_2018]]</calculatedColumnFormula>
    </tableColumn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F71D96-8C6A-4EDE-AC23-BEA49410B0FA}" name="Table7" displayName="Table7" ref="A1:D4" totalsRowShown="0">
  <autoFilter ref="A1:D4" xr:uid="{61F71D96-8C6A-4EDE-AC23-BEA49410B0FA}"/>
  <tableColumns count="4">
    <tableColumn id="1" xr3:uid="{DCEA5FD7-A2BF-4A8C-82D4-C920FD250541}" name="store_name"/>
    <tableColumn id="2" xr3:uid="{26EBC333-C980-4F92-B3E5-F360C4A166F3}" name="Frequancy_2016"/>
    <tableColumn id="3" xr3:uid="{50DD65F3-91EF-4255-B745-D80B4E5EF8DA}" name="Frequancy_2017"/>
    <tableColumn id="4" xr3:uid="{8986C8C3-81DE-4988-8A85-A03ED26DE8BB}" name="Frequancy_201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166E23D-8208-4506-A1B2-AF4A55F28119}" name="Table4" displayName="Table4" ref="A1:B4" totalsRowShown="0">
  <autoFilter ref="A1:B4" xr:uid="{6166E23D-8208-4506-A1B2-AF4A55F28119}"/>
  <tableColumns count="2">
    <tableColumn id="1" xr3:uid="{C1049050-85C9-4DFF-94CE-70D67A2889DC}" name="store_name"/>
    <tableColumn id="2" xr3:uid="{1AAF68E7-78BD-4E29-87D1-92920277E8D2}" name="Loyal_Customer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>
      <selection activeCell="D2" sqref="D2"/>
    </sheetView>
  </sheetViews>
  <sheetFormatPr defaultRowHeight="15" x14ac:dyDescent="0.25"/>
  <cols>
    <col min="1" max="1" width="13.7109375" customWidth="1"/>
    <col min="2" max="4" width="16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437</v>
      </c>
      <c r="C2">
        <v>480</v>
      </c>
      <c r="D2">
        <v>160</v>
      </c>
    </row>
    <row r="3" spans="1:4" x14ac:dyDescent="0.25">
      <c r="A3" t="s">
        <v>5</v>
      </c>
      <c r="B3">
        <v>60</v>
      </c>
      <c r="C3">
        <v>75</v>
      </c>
      <c r="D3">
        <v>30</v>
      </c>
    </row>
    <row r="4" spans="1:4" x14ac:dyDescent="0.25">
      <c r="A4" t="s">
        <v>6</v>
      </c>
      <c r="B4">
        <v>128</v>
      </c>
      <c r="C4">
        <v>129</v>
      </c>
      <c r="D4">
        <v>80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34366-63F8-4CA7-92F2-3A9D7CB46DE1}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 t="s">
        <v>0</v>
      </c>
      <c r="B1" t="s">
        <v>7</v>
      </c>
    </row>
    <row r="2" spans="1:2" x14ac:dyDescent="0.25">
      <c r="A2" t="s">
        <v>4</v>
      </c>
      <c r="B2">
        <v>1019</v>
      </c>
    </row>
    <row r="3" spans="1:2" x14ac:dyDescent="0.25">
      <c r="A3" t="s">
        <v>5</v>
      </c>
      <c r="B3">
        <v>142</v>
      </c>
    </row>
    <row r="4" spans="1:2" x14ac:dyDescent="0.25">
      <c r="A4" t="s">
        <v>6</v>
      </c>
      <c r="B4">
        <v>284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9F001-F089-44C0-B640-F7B552C4D213}">
  <dimension ref="A1:D7"/>
  <sheetViews>
    <sheetView workbookViewId="0">
      <selection activeCell="G4" sqref="G4"/>
    </sheetView>
  </sheetViews>
  <sheetFormatPr defaultRowHeight="15" x14ac:dyDescent="0.25"/>
  <cols>
    <col min="3" max="3" width="13.140625" bestFit="1" customWidth="1"/>
  </cols>
  <sheetData>
    <row r="1" spans="1:4" x14ac:dyDescent="0.25">
      <c r="A1" t="s">
        <v>0</v>
      </c>
      <c r="B1" t="s">
        <v>7</v>
      </c>
      <c r="C1" t="s">
        <v>8</v>
      </c>
      <c r="D1" t="s">
        <v>9</v>
      </c>
    </row>
    <row r="2" spans="1:4" x14ac:dyDescent="0.25">
      <c r="A2" t="s">
        <v>4</v>
      </c>
      <c r="B2">
        <v>1019</v>
      </c>
      <c r="C2">
        <f>SUM(Table1[[#This Row],[cusomers_2016]:[cusomers_2018]])</f>
        <v>1077</v>
      </c>
      <c r="D2">
        <f>Table134[[#This Row],[Calculation]]-Table134[[#This Row],[cusomers]]</f>
        <v>58</v>
      </c>
    </row>
    <row r="3" spans="1:4" x14ac:dyDescent="0.25">
      <c r="A3" t="s">
        <v>5</v>
      </c>
      <c r="B3">
        <v>142</v>
      </c>
      <c r="C3">
        <f>SUM(Table1[[#This Row],[cusomers_2016]:[cusomers_2018]])</f>
        <v>165</v>
      </c>
      <c r="D3">
        <f>Table134[[#This Row],[Calculation]]-Table134[[#This Row],[cusomers]]</f>
        <v>23</v>
      </c>
    </row>
    <row r="4" spans="1:4" x14ac:dyDescent="0.25">
      <c r="A4" t="s">
        <v>6</v>
      </c>
      <c r="B4">
        <v>284</v>
      </c>
      <c r="C4">
        <f>SUM(Table1[[#This Row],[cusomers_2016]:[cusomers_2018]])</f>
        <v>337</v>
      </c>
      <c r="D4">
        <f>Table134[[#This Row],[Calculation]]-Table134[[#This Row],[cusomers]]</f>
        <v>53</v>
      </c>
    </row>
    <row r="6" spans="1:4" x14ac:dyDescent="0.25">
      <c r="A6" t="s">
        <v>10</v>
      </c>
    </row>
    <row r="7" spans="1:4" x14ac:dyDescent="0.25">
      <c r="A7" t="s">
        <v>23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7BF3C-1C61-4A78-9ABD-3B12A7EA232B}">
  <dimension ref="A1:D4"/>
  <sheetViews>
    <sheetView workbookViewId="0">
      <selection activeCell="E8" sqref="E8"/>
    </sheetView>
  </sheetViews>
  <sheetFormatPr defaultRowHeight="15" x14ac:dyDescent="0.25"/>
  <cols>
    <col min="1" max="1" width="13.7109375" customWidth="1"/>
    <col min="2" max="4" width="22.140625" customWidth="1"/>
  </cols>
  <sheetData>
    <row r="1" spans="1:4" x14ac:dyDescent="0.25">
      <c r="A1" t="s">
        <v>0</v>
      </c>
      <c r="B1" t="s">
        <v>20</v>
      </c>
      <c r="C1" t="s">
        <v>21</v>
      </c>
      <c r="D1" t="s">
        <v>22</v>
      </c>
    </row>
    <row r="2" spans="1:4" x14ac:dyDescent="0.25">
      <c r="A2" t="s">
        <v>4</v>
      </c>
      <c r="B2">
        <v>437</v>
      </c>
      <c r="C2">
        <v>477</v>
      </c>
      <c r="D2">
        <v>105</v>
      </c>
    </row>
    <row r="3" spans="1:4" x14ac:dyDescent="0.25">
      <c r="A3" t="s">
        <v>5</v>
      </c>
      <c r="B3">
        <v>60</v>
      </c>
      <c r="C3">
        <v>68</v>
      </c>
      <c r="D3">
        <v>14</v>
      </c>
    </row>
    <row r="4" spans="1:4" x14ac:dyDescent="0.25">
      <c r="A4" t="s">
        <v>6</v>
      </c>
      <c r="B4">
        <v>128</v>
      </c>
      <c r="C4">
        <v>126</v>
      </c>
      <c r="D4">
        <v>30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DBAA4-408B-4886-939C-E5909BBD2197}">
  <dimension ref="A1:C7"/>
  <sheetViews>
    <sheetView workbookViewId="0">
      <selection activeCell="D9" sqref="D9"/>
    </sheetView>
  </sheetViews>
  <sheetFormatPr defaultRowHeight="15" x14ac:dyDescent="0.25"/>
  <cols>
    <col min="1" max="1" width="15.42578125" bestFit="1" customWidth="1"/>
    <col min="2" max="2" width="11.7109375" bestFit="1" customWidth="1"/>
  </cols>
  <sheetData>
    <row r="1" spans="1:3" x14ac:dyDescent="0.25">
      <c r="A1" t="s">
        <v>0</v>
      </c>
      <c r="B1" t="s">
        <v>7</v>
      </c>
      <c r="C1" t="s">
        <v>8</v>
      </c>
    </row>
    <row r="2" spans="1:3" x14ac:dyDescent="0.25">
      <c r="A2" t="s">
        <v>4</v>
      </c>
      <c r="B2">
        <v>1019</v>
      </c>
      <c r="C2">
        <f>SUM(Table8[[#This Row],[new_customers_2016]:[new_customers_2018]])</f>
        <v>1019</v>
      </c>
    </row>
    <row r="3" spans="1:3" x14ac:dyDescent="0.25">
      <c r="A3" t="s">
        <v>5</v>
      </c>
      <c r="B3">
        <v>142</v>
      </c>
      <c r="C3">
        <f>SUM(Table8[[#This Row],[new_customers_2016]:[new_customers_2018]])</f>
        <v>142</v>
      </c>
    </row>
    <row r="4" spans="1:3" x14ac:dyDescent="0.25">
      <c r="A4" t="s">
        <v>6</v>
      </c>
      <c r="B4">
        <v>284</v>
      </c>
      <c r="C4">
        <f>SUM(Table8[[#This Row],[new_customers_2016]:[new_customers_2018]])</f>
        <v>284</v>
      </c>
    </row>
    <row r="6" spans="1:3" x14ac:dyDescent="0.25">
      <c r="A6" t="s">
        <v>24</v>
      </c>
    </row>
    <row r="7" spans="1:3" x14ac:dyDescent="0.25">
      <c r="A7" t="s">
        <v>25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E9AEB-82FA-49EB-9099-0684A00D0377}">
  <dimension ref="A1:D4"/>
  <sheetViews>
    <sheetView workbookViewId="0">
      <selection activeCell="H12" sqref="H12"/>
    </sheetView>
  </sheetViews>
  <sheetFormatPr defaultRowHeight="15" x14ac:dyDescent="0.25"/>
  <cols>
    <col min="1" max="1" width="13.7109375" customWidth="1"/>
    <col min="2" max="4" width="17.140625" customWidth="1"/>
  </cols>
  <sheetData>
    <row r="1" spans="1:4" x14ac:dyDescent="0.25">
      <c r="A1" t="s">
        <v>0</v>
      </c>
      <c r="B1" t="s">
        <v>11</v>
      </c>
      <c r="C1" t="s">
        <v>12</v>
      </c>
      <c r="D1" t="s">
        <v>13</v>
      </c>
    </row>
    <row r="2" spans="1:4" x14ac:dyDescent="0.25">
      <c r="A2" t="s">
        <v>4</v>
      </c>
      <c r="B2">
        <v>1</v>
      </c>
      <c r="C2">
        <v>2</v>
      </c>
      <c r="D2">
        <v>12</v>
      </c>
    </row>
    <row r="3" spans="1:4" x14ac:dyDescent="0.25">
      <c r="A3" t="s">
        <v>5</v>
      </c>
      <c r="B3">
        <v>5</v>
      </c>
      <c r="C3">
        <v>0</v>
      </c>
      <c r="D3">
        <v>4</v>
      </c>
    </row>
    <row r="4" spans="1:4" x14ac:dyDescent="0.25">
      <c r="A4" t="s">
        <v>6</v>
      </c>
      <c r="B4">
        <v>4</v>
      </c>
      <c r="C4">
        <v>2</v>
      </c>
      <c r="D4">
        <v>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F5E19-F4FE-4125-B6C7-7A55C534D8BA}">
  <dimension ref="A1:D4"/>
  <sheetViews>
    <sheetView workbookViewId="0">
      <selection activeCell="Q13" sqref="Q13"/>
    </sheetView>
  </sheetViews>
  <sheetFormatPr defaultRowHeight="15" x14ac:dyDescent="0.25"/>
  <cols>
    <col min="1" max="1" width="13.7109375" customWidth="1"/>
    <col min="2" max="4" width="17.140625" customWidth="1"/>
  </cols>
  <sheetData>
    <row r="1" spans="1:4" x14ac:dyDescent="0.25">
      <c r="A1" t="s">
        <v>0</v>
      </c>
      <c r="B1" t="s">
        <v>11</v>
      </c>
      <c r="C1" t="s">
        <v>12</v>
      </c>
      <c r="D1" t="s">
        <v>13</v>
      </c>
    </row>
    <row r="2" spans="1:4" x14ac:dyDescent="0.25">
      <c r="A2" t="s">
        <v>4</v>
      </c>
      <c r="B2" s="1">
        <f>Table5[[#This Row],[Retension_2016]]/Table1[[#This Row],[cusomers_2016]]</f>
        <v>2.2883295194508009E-3</v>
      </c>
      <c r="C2" s="1">
        <f>Table5[[#This Row],[Retension_2017]]/Table1[[#This Row],[cusomers_2017]]</f>
        <v>4.1666666666666666E-3</v>
      </c>
      <c r="D2" s="1">
        <f>Table5[[#This Row],[Retension_2018]]/Table1[[#This Row],[cusomers_2018]]</f>
        <v>7.4999999999999997E-2</v>
      </c>
    </row>
    <row r="3" spans="1:4" x14ac:dyDescent="0.25">
      <c r="A3" t="s">
        <v>5</v>
      </c>
      <c r="B3" s="1">
        <f>Table5[[#This Row],[Retension_2016]]/Table1[[#This Row],[cusomers_2016]]</f>
        <v>8.3333333333333329E-2</v>
      </c>
      <c r="C3" s="1">
        <f>Table5[[#This Row],[Retension_2017]]/Table1[[#This Row],[cusomers_2017]]</f>
        <v>0</v>
      </c>
      <c r="D3" s="1">
        <f>Table5[[#This Row],[Retension_2018]]/Table1[[#This Row],[cusomers_2018]]</f>
        <v>0.13333333333333333</v>
      </c>
    </row>
    <row r="4" spans="1:4" x14ac:dyDescent="0.25">
      <c r="A4" t="s">
        <v>6</v>
      </c>
      <c r="B4" s="1">
        <f>Table5[[#This Row],[Retension_2016]]/Table1[[#This Row],[cusomers_2016]]</f>
        <v>3.125E-2</v>
      </c>
      <c r="C4" s="1">
        <f>Table5[[#This Row],[Retension_2017]]/Table1[[#This Row],[cusomers_2017]]</f>
        <v>1.5503875968992248E-2</v>
      </c>
      <c r="D4" s="1">
        <f>Table5[[#This Row],[Retension_2018]]/Table1[[#This Row],[cusomers_2018]]</f>
        <v>0.05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CC41-7BFB-417E-B06D-DD2AD433FB30}">
  <dimension ref="A1:D4"/>
  <sheetViews>
    <sheetView workbookViewId="0">
      <selection activeCell="A7" sqref="A7"/>
    </sheetView>
  </sheetViews>
  <sheetFormatPr defaultRowHeight="15" x14ac:dyDescent="0.25"/>
  <cols>
    <col min="1" max="1" width="13.7109375" customWidth="1"/>
    <col min="2" max="4" width="17.28515625" customWidth="1"/>
  </cols>
  <sheetData>
    <row r="1" spans="1:4" x14ac:dyDescent="0.25">
      <c r="A1" t="s">
        <v>0</v>
      </c>
      <c r="B1" t="s">
        <v>16</v>
      </c>
      <c r="C1" t="s">
        <v>17</v>
      </c>
      <c r="D1" t="s">
        <v>18</v>
      </c>
    </row>
    <row r="2" spans="1:4" x14ac:dyDescent="0.25">
      <c r="A2" t="s">
        <v>4</v>
      </c>
      <c r="B2">
        <v>2</v>
      </c>
      <c r="C2">
        <v>5</v>
      </c>
      <c r="D2">
        <v>3</v>
      </c>
    </row>
    <row r="3" spans="1:4" x14ac:dyDescent="0.25">
      <c r="A3" t="s">
        <v>5</v>
      </c>
      <c r="B3">
        <v>2</v>
      </c>
      <c r="C3" t="s">
        <v>19</v>
      </c>
      <c r="D3">
        <v>4</v>
      </c>
    </row>
    <row r="4" spans="1:4" x14ac:dyDescent="0.25">
      <c r="A4" t="s">
        <v>6</v>
      </c>
      <c r="B4">
        <v>4</v>
      </c>
      <c r="C4">
        <v>4</v>
      </c>
      <c r="D4">
        <v>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BC873-5CFA-4C80-A4C0-1EE2126EFE5B}">
  <dimension ref="A1:B7"/>
  <sheetViews>
    <sheetView tabSelected="1" workbookViewId="0">
      <selection activeCell="A25" sqref="A25"/>
    </sheetView>
  </sheetViews>
  <sheetFormatPr defaultRowHeight="15" x14ac:dyDescent="0.25"/>
  <cols>
    <col min="1" max="1" width="13.7109375" customWidth="1"/>
    <col min="2" max="2" width="18.140625" customWidth="1"/>
  </cols>
  <sheetData>
    <row r="1" spans="1:2" x14ac:dyDescent="0.25">
      <c r="A1" t="s">
        <v>0</v>
      </c>
      <c r="B1" t="s">
        <v>14</v>
      </c>
    </row>
    <row r="2" spans="1:2" x14ac:dyDescent="0.25">
      <c r="A2" t="s">
        <v>4</v>
      </c>
      <c r="B2">
        <v>3</v>
      </c>
    </row>
    <row r="3" spans="1:2" x14ac:dyDescent="0.25">
      <c r="A3" t="s">
        <v>5</v>
      </c>
      <c r="B3">
        <v>6</v>
      </c>
    </row>
    <row r="4" spans="1:2" x14ac:dyDescent="0.25">
      <c r="A4" t="s">
        <v>6</v>
      </c>
      <c r="B4">
        <v>3</v>
      </c>
    </row>
    <row r="7" spans="1:2" x14ac:dyDescent="0.25">
      <c r="A7" t="s">
        <v>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Customers_Year</vt:lpstr>
      <vt:lpstr>Customers_store</vt:lpstr>
      <vt:lpstr>Check</vt:lpstr>
      <vt:lpstr>New_Customers</vt:lpstr>
      <vt:lpstr>Check_New</vt:lpstr>
      <vt:lpstr>Retension</vt:lpstr>
      <vt:lpstr>Retension Rate</vt:lpstr>
      <vt:lpstr>Frequency</vt:lpstr>
      <vt:lpstr>Loyal_Customers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 gerber</cp:lastModifiedBy>
  <dcterms:created xsi:type="dcterms:W3CDTF">2015-06-05T18:17:20Z</dcterms:created>
  <dcterms:modified xsi:type="dcterms:W3CDTF">2023-11-22T23:03:02Z</dcterms:modified>
</cp:coreProperties>
</file>