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EO\Desktop\TallerMTZHU y CU en bsae a un Caso Estudio\"/>
    </mc:Choice>
  </mc:AlternateContent>
  <xr:revisionPtr revIDLastSave="0" documentId="10_ncr:8100000_{7C7840B1-3AA6-4B8B-9832-701E1F0B9A8F}" xr6:coauthVersionLast="34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Formato descripción HU" sheetId="1" r:id="rId1"/>
    <sheet name="Historia de Usuario" sheetId="2" r:id="rId2"/>
  </sheets>
  <calcPr calcId="179021"/>
  <extLs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<sst xmlns="http://schemas.openxmlformats.org/spreadsheetml/2006/main" count="91" uniqueCount="70">
  <si>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</si>
  <si>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</si>
  <si>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</si>
  <si>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</si>
  <si>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</si>
  <si>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</si>
  <si>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</si>
  <si>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</si>
  <si>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</si>
  <si>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</si>
  <si>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</si>
  <si>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</si>
  <si>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</si>
  <si>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</si>
  <si>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</si>
  <si>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</si>
  <si>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</si>
  <si>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</si>
  <si>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</si>
  <si>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</si>
  <si>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</si>
  <si>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</si>
  <si>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</si>
  <si>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</si>
  <si>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</si>
  <si>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</si>
  <si>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</si>
  <si>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</si>
  <si>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</si>
  <si>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</si>
  <si>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</si>
  <si>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</si>
  <si>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</si>
  <si>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</si>
  <si>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</si>
  <si>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</si>
  <si>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Guardar registros de forma rapida y legible</t>
  </si>
  <si>
    <t>Registrar datos de trabajadores a maquina de forma rapida y evitando confucion de caracteres</t>
  </si>
  <si>
    <t>Buscar registros</t>
  </si>
  <si>
    <t>Facilitar la busqueda de datos de trabajadores por varios campos</t>
  </si>
  <si>
    <t>Edicion o actualizacion de registros</t>
  </si>
  <si>
    <t>Poder editar de forma eficiente al actualizar o cambiar datos de los trabajadors</t>
  </si>
  <si>
    <t>Mostrar los registros</t>
  </si>
  <si>
    <t>Ver de forma rapida los registros existentes</t>
  </si>
  <si>
    <t>Eliminar registros</t>
  </si>
  <si>
    <t>Eliminar registros que ya no seran necesarios</t>
  </si>
  <si>
    <t>Sin esta función, no puedes tener una base de datos ni empezar a operar el sistema. Es el primer paso para gestionar la nómina.</t>
  </si>
  <si>
    <t>Cuando una empresa tiene muchos empleados, encontrar uno en papeles es lento. Esta función hace la búsqueda rápida y precisa.</t>
  </si>
  <si>
    <t>Los datos pueden cambiar o ingresarse mal. Este requisito garantiza que la información esté siempre actualizada y correcta.</t>
  </si>
  <si>
    <t>Si un empleado ya no pertenece a la empresa, es necesario eliminar su información para mantener limpia la base de datos.</t>
  </si>
  <si>
    <t>Ver de forma rápida los registros existentes</t>
  </si>
  <si>
    <t>Administrador del sistema</t>
  </si>
  <si>
    <t>Implementar función de búsqueda por cédula, nombre, cargo, etc.</t>
  </si>
  <si>
    <t>Crear opción para modificar registros existentes</t>
  </si>
  <si>
    <t>Diseñar lista/tablero que muestre todos los registros</t>
  </si>
  <si>
    <t>Agregar opción para borrar registros seleccionados</t>
  </si>
  <si>
    <t>Crear módulo de ingreso de datos y validación</t>
  </si>
  <si>
    <t>Kevin Ramos</t>
  </si>
  <si>
    <t>Diego Hidalgo</t>
  </si>
  <si>
    <t>Ocler Delgado</t>
  </si>
  <si>
    <t>Registrar varios empleados y verificar formato correcto en archivo plano</t>
  </si>
  <si>
    <t>Probar búsqueda con diferentes criterios y revisar resultados</t>
  </si>
  <si>
    <t xml:space="preserve"> Modificar un dato y comprobar si el archivo plano se actualiza correctamente</t>
  </si>
  <si>
    <t>Verificar que se muestren todos los registros sin errores</t>
  </si>
  <si>
    <t>Eliminar un registro y confirmar que desaparece del archivo</t>
  </si>
  <si>
    <t>Registro de trabajadores</t>
  </si>
  <si>
    <t>Búsqueda de registros</t>
  </si>
  <si>
    <t>Actualización de registros</t>
  </si>
  <si>
    <t>Visualización de registros</t>
  </si>
  <si>
    <t>Eliminación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</si>
</sst>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5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6" fillId="0" borderId="0" xfId="1" applyAlignment="1">
      <alignment vertical="center"/>
    </xf>
    <xf numFmtId="14" fontId="1" fillId="0" borderId="3" xfId="0" applyNumberFormat="1" applyFont="1" applyBorder="1" applyAlignment="1">
      <alignment wrapText="1"/>
    </xf>
    <xf numFmtId="14" fontId="5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11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4" xfId="0" applyFont="1" applyFill="1" applyBorder="1" applyAlignment="1">
      <alignment horizontal="center" vertical="center"/>
    </xf>
    <xf numFmtId="0" fontId="10" fillId="0" borderId="6" xfId="0" applyFont="1" applyBorder="1"/>
    <xf numFmtId="0" fontId="1" fillId="5" borderId="4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" fillId="5" borderId="10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14" fontId="5" fillId="0" borderId="28" xfId="0" applyNumberFormat="1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tabSelected="1" zoomScale="73" zoomScaleNormal="73" workbookViewId="0">
      <selection activeCell="E7" sqref="E7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20.59765625" customWidth="1"/>
    <col min="8" max="12" width="10.59765625" customWidth="1"/>
    <col min="13" max="15" width="20.59765625" customWidth="1"/>
    <col min="16" max="26" width="9.398437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42" t="s">
        <v>0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3">
      <c r="B6" s="7" t="s">
        <v>15</v>
      </c>
      <c r="C6" s="37" t="s">
        <v>36</v>
      </c>
      <c r="D6" s="37" t="s">
        <v>37</v>
      </c>
      <c r="E6" s="8" t="s">
        <v>46</v>
      </c>
      <c r="F6" s="8" t="s">
        <v>51</v>
      </c>
      <c r="G6" s="8" t="s">
        <v>56</v>
      </c>
      <c r="H6" s="8" t="s">
        <v>57</v>
      </c>
      <c r="I6" s="9">
        <v>6</v>
      </c>
      <c r="J6" s="10"/>
      <c r="K6" s="9" t="s">
        <v>16</v>
      </c>
      <c r="L6" s="9" t="s">
        <v>22</v>
      </c>
      <c r="M6" s="28" t="s">
        <v>60</v>
      </c>
      <c r="N6" s="40"/>
      <c r="O6" s="8" t="s">
        <v>65</v>
      </c>
    </row>
    <row r="7" spans="2:15" ht="100.5" customHeight="1" x14ac:dyDescent="0.3">
      <c r="B7" s="7" t="s">
        <v>18</v>
      </c>
      <c r="C7" s="8" t="s">
        <v>38</v>
      </c>
      <c r="D7" s="8" t="s">
        <v>39</v>
      </c>
      <c r="E7" s="8" t="s">
        <v>47</v>
      </c>
      <c r="F7" s="8" t="s">
        <v>51</v>
      </c>
      <c r="G7" s="8" t="s">
        <v>52</v>
      </c>
      <c r="H7" s="8" t="s">
        <v>58</v>
      </c>
      <c r="I7" s="9">
        <v>5</v>
      </c>
      <c r="J7" s="10"/>
      <c r="K7" s="9" t="s">
        <v>16</v>
      </c>
      <c r="L7" s="29" t="s">
        <v>22</v>
      </c>
      <c r="M7" s="28" t="s">
        <v>61</v>
      </c>
      <c r="N7" s="41"/>
      <c r="O7" s="8" t="s">
        <v>66</v>
      </c>
    </row>
    <row r="8" spans="2:15" ht="74.25" customHeight="1" x14ac:dyDescent="0.25">
      <c r="B8" s="7" t="s">
        <v>19</v>
      </c>
      <c r="C8" s="11" t="s">
        <v>40</v>
      </c>
      <c r="D8" s="12" t="s">
        <v>41</v>
      </c>
      <c r="E8" s="12" t="s">
        <v>48</v>
      </c>
      <c r="F8" s="8" t="s">
        <v>51</v>
      </c>
      <c r="G8" s="8" t="s">
        <v>53</v>
      </c>
      <c r="H8" s="8" t="s">
        <v>59</v>
      </c>
      <c r="I8" s="29">
        <v>5</v>
      </c>
      <c r="J8" s="10"/>
      <c r="K8" s="9" t="s">
        <v>16</v>
      </c>
      <c r="L8" s="9" t="s">
        <v>22</v>
      </c>
      <c r="M8" s="8" t="s">
        <v>62</v>
      </c>
      <c r="N8" s="41"/>
      <c r="O8" s="8" t="s">
        <v>67</v>
      </c>
    </row>
    <row r="9" spans="2:15" ht="66.75" customHeight="1" x14ac:dyDescent="0.25">
      <c r="B9" s="7" t="s">
        <v>20</v>
      </c>
      <c r="C9" s="8" t="s">
        <v>42</v>
      </c>
      <c r="D9" s="38" t="s">
        <v>43</v>
      </c>
      <c r="E9" s="12" t="s">
        <v>50</v>
      </c>
      <c r="F9" s="8" t="s">
        <v>51</v>
      </c>
      <c r="G9" s="8" t="s">
        <v>54</v>
      </c>
      <c r="H9" s="8" t="s">
        <v>57</v>
      </c>
      <c r="I9" s="9">
        <v>6</v>
      </c>
      <c r="J9" s="10"/>
      <c r="K9" s="9" t="s">
        <v>16</v>
      </c>
      <c r="L9" s="9" t="s">
        <v>22</v>
      </c>
      <c r="M9" s="8" t="s">
        <v>63</v>
      </c>
      <c r="N9" s="41"/>
      <c r="O9" s="38" t="s">
        <v>68</v>
      </c>
    </row>
    <row r="10" spans="2:15" ht="69" x14ac:dyDescent="0.25">
      <c r="B10" s="7" t="s">
        <v>21</v>
      </c>
      <c r="C10" s="69" t="s">
        <v>44</v>
      </c>
      <c r="D10" s="72" t="s">
        <v>45</v>
      </c>
      <c r="E10" s="12" t="s">
        <v>49</v>
      </c>
      <c r="F10" s="70" t="s">
        <v>51</v>
      </c>
      <c r="G10" s="8" t="s">
        <v>55</v>
      </c>
      <c r="H10" s="8" t="s">
        <v>58</v>
      </c>
      <c r="I10" s="9">
        <v>4</v>
      </c>
      <c r="J10" s="10"/>
      <c r="K10" s="9" t="s">
        <v>16</v>
      </c>
      <c r="L10" s="9" t="s">
        <v>22</v>
      </c>
      <c r="M10" s="8" t="s">
        <v>64</v>
      </c>
      <c r="N10" s="71"/>
      <c r="O10" s="72" t="s">
        <v>69</v>
      </c>
    </row>
    <row r="11" spans="2:15" ht="19.5" customHeight="1" x14ac:dyDescent="0.25">
      <c r="I11" s="3"/>
      <c r="J11" s="3"/>
      <c r="K11" s="13"/>
      <c r="L11" s="3"/>
    </row>
    <row r="12" spans="2:15" ht="19.5" customHeight="1" x14ac:dyDescent="0.3">
      <c r="D12" s="39"/>
      <c r="I12" s="1"/>
      <c r="J12" s="1"/>
      <c r="K12" s="2"/>
      <c r="L12" s="3"/>
    </row>
    <row r="13" spans="2:15" ht="19.5" customHeight="1" x14ac:dyDescent="0.3">
      <c r="I13" s="1"/>
      <c r="J13" s="1"/>
      <c r="K13" s="2"/>
      <c r="L13" s="3"/>
    </row>
    <row r="14" spans="2:15" ht="19.5" customHeight="1" x14ac:dyDescent="0.3">
      <c r="I14" s="1"/>
      <c r="J14" s="1"/>
      <c r="K14" s="2"/>
      <c r="L14" s="3"/>
    </row>
    <row r="15" spans="2:15" ht="19.5" customHeight="1" x14ac:dyDescent="0.25">
      <c r="I15" s="1"/>
      <c r="J15" s="1"/>
      <c r="K15" s="14"/>
      <c r="L15" s="3"/>
    </row>
    <row r="16" spans="2:15" ht="19.5" customHeight="1" x14ac:dyDescent="0.25">
      <c r="I16" s="1"/>
      <c r="J16" s="1"/>
      <c r="K16" s="14"/>
      <c r="L16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/>
      <c r="L18" s="3"/>
    </row>
    <row r="19" spans="9:13" ht="19.5" customHeight="1" x14ac:dyDescent="0.3">
      <c r="I19" s="1"/>
      <c r="J19" s="1"/>
      <c r="K19" s="2"/>
      <c r="L19" s="3"/>
    </row>
    <row r="20" spans="9:13" ht="19.5" customHeight="1" x14ac:dyDescent="0.3">
      <c r="I20" s="1"/>
      <c r="J20" s="1"/>
      <c r="K20" s="2" t="s">
        <v>16</v>
      </c>
      <c r="L20" s="1" t="s">
        <v>17</v>
      </c>
      <c r="M20" s="4"/>
    </row>
    <row r="21" spans="9:13" ht="19.5" customHeight="1" x14ac:dyDescent="0.3">
      <c r="I21" s="1"/>
      <c r="J21" s="1"/>
      <c r="K21" s="2" t="s">
        <v>23</v>
      </c>
      <c r="L21" s="1" t="s">
        <v>22</v>
      </c>
      <c r="M21" s="4"/>
    </row>
    <row r="22" spans="9:13" ht="19.5" customHeight="1" x14ac:dyDescent="0.3">
      <c r="I22" s="1"/>
      <c r="J22" s="1"/>
      <c r="K22" s="2" t="s">
        <v>24</v>
      </c>
      <c r="L22" s="1" t="s">
        <v>25</v>
      </c>
      <c r="M22" s="4"/>
    </row>
    <row r="23" spans="9:13" ht="19.5" customHeight="1" x14ac:dyDescent="0.3">
      <c r="I23" s="1"/>
      <c r="J23" s="1"/>
      <c r="K23" s="2"/>
      <c r="L23" s="1" t="s">
        <v>26</v>
      </c>
      <c r="M23" s="4"/>
    </row>
    <row r="24" spans="9:13" ht="19.5" customHeight="1" x14ac:dyDescent="0.3">
      <c r="I24" s="1"/>
      <c r="J24" s="1"/>
      <c r="K24" s="2"/>
      <c r="L24" s="3"/>
    </row>
    <row r="25" spans="9:13" ht="19.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25">
      <c r="I990" s="3"/>
      <c r="J990" s="3"/>
      <c r="K990" s="13"/>
      <c r="L990" s="3"/>
    </row>
    <row r="991" spans="9:12" ht="15.75" customHeight="1" x14ac:dyDescent="0.25">
      <c r="I991" s="3"/>
      <c r="J991" s="3"/>
      <c r="K991" s="13"/>
      <c r="L991" s="3"/>
    </row>
  </sheetData>
  <mergeCells count="1">
    <mergeCell ref="B3:O3"/>
  </mergeCells>
  <dataValidations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5"/>
      <c r="D4" s="15"/>
      <c r="E4" s="15"/>
      <c r="F4" s="4"/>
    </row>
    <row r="5" spans="2:16" ht="14.4" hidden="1" x14ac:dyDescent="0.3">
      <c r="C5" s="15"/>
      <c r="D5" s="15"/>
      <c r="E5" s="15"/>
      <c r="F5" s="4"/>
    </row>
    <row r="6" spans="2:16" ht="39.75" customHeight="1" x14ac:dyDescent="0.25">
      <c r="B6" s="66" t="s">
        <v>27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2"/>
    </row>
    <row r="7" spans="2:16" ht="9.75" customHeight="1" x14ac:dyDescent="0.25"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17" t="s">
        <v>1</v>
      </c>
      <c r="D9" s="18"/>
      <c r="E9" s="61" t="s">
        <v>28</v>
      </c>
      <c r="F9" s="62"/>
      <c r="G9" s="18"/>
      <c r="H9" s="61" t="s">
        <v>11</v>
      </c>
      <c r="I9" s="62"/>
      <c r="J9" s="19"/>
      <c r="K9" s="19"/>
      <c r="L9" s="19"/>
      <c r="M9" s="19"/>
      <c r="N9" s="19"/>
      <c r="O9" s="19"/>
      <c r="P9" s="36"/>
    </row>
    <row r="10" spans="2:16" ht="30" customHeight="1" x14ac:dyDescent="0.25">
      <c r="B10" s="35"/>
      <c r="C10" s="20" t="s">
        <v>18</v>
      </c>
      <c r="D10" s="21"/>
      <c r="E10" s="63" t="str">
        <f>VLOOKUP(C10,'Formato descripción HU'!B6:O10,5,0)</f>
        <v>Administrador del sistema</v>
      </c>
      <c r="F10" s="62"/>
      <c r="G10" s="22"/>
      <c r="H10" s="63" t="str">
        <f>VLOOKUP(C10,'Formato descripción HU'!B6:O10,11,0)</f>
        <v>En proceso</v>
      </c>
      <c r="I10" s="62"/>
      <c r="J10" s="22"/>
      <c r="K10" s="19"/>
      <c r="L10" s="19"/>
      <c r="M10" s="19"/>
      <c r="N10" s="19"/>
      <c r="O10" s="19"/>
      <c r="P10" s="36"/>
    </row>
    <row r="11" spans="2:16" ht="9.75" customHeight="1" x14ac:dyDescent="0.25">
      <c r="B11" s="35"/>
      <c r="C11" s="23"/>
      <c r="D11" s="21"/>
      <c r="E11" s="24"/>
      <c r="F11" s="24"/>
      <c r="G11" s="22"/>
      <c r="H11" s="24"/>
      <c r="I11" s="24"/>
      <c r="J11" s="22"/>
      <c r="K11" s="24"/>
      <c r="L11" s="24"/>
      <c r="M11" s="19"/>
      <c r="N11" s="24"/>
      <c r="O11" s="24"/>
      <c r="P11" s="36"/>
    </row>
    <row r="12" spans="2:16" ht="30" customHeight="1" x14ac:dyDescent="0.25">
      <c r="B12" s="35"/>
      <c r="C12" s="17" t="s">
        <v>29</v>
      </c>
      <c r="D12" s="21"/>
      <c r="E12" s="61" t="s">
        <v>10</v>
      </c>
      <c r="F12" s="62"/>
      <c r="G12" s="22"/>
      <c r="H12" s="61" t="s">
        <v>30</v>
      </c>
      <c r="I12" s="62"/>
      <c r="J12" s="22"/>
      <c r="K12" s="24"/>
      <c r="L12" s="24"/>
      <c r="M12" s="19"/>
      <c r="N12" s="24"/>
      <c r="O12" s="24"/>
      <c r="P12" s="36"/>
    </row>
    <row r="13" spans="2:16" ht="30" customHeight="1" x14ac:dyDescent="0.25">
      <c r="B13" s="35"/>
      <c r="C13" s="20">
        <f>VLOOKUP('Historia de Usuario'!C10,'Formato descripción HU'!B6:O10,8,0)</f>
        <v>5</v>
      </c>
      <c r="D13" s="21"/>
      <c r="E13" s="63" t="str">
        <f>VLOOKUP(C10,'Formato descripción HU'!B6:O10,10,0)</f>
        <v>Alta</v>
      </c>
      <c r="F13" s="62"/>
      <c r="G13" s="22"/>
      <c r="H13" s="63" t="str">
        <f>VLOOKUP(C10,'Formato descripción HU'!B6:O10,7,0)</f>
        <v>Diego Hidalgo</v>
      </c>
      <c r="I13" s="62"/>
      <c r="J13" s="22"/>
      <c r="K13" s="24"/>
      <c r="L13" s="24"/>
      <c r="M13" s="19"/>
      <c r="N13" s="24"/>
      <c r="O13" s="24"/>
      <c r="P13" s="36"/>
    </row>
    <row r="14" spans="2:16" ht="9.75" customHeight="1" x14ac:dyDescent="0.25">
      <c r="B14" s="35"/>
      <c r="C14" s="19"/>
      <c r="D14" s="21"/>
      <c r="E14" s="19"/>
      <c r="F14" s="19"/>
      <c r="G14" s="22"/>
      <c r="H14" s="22"/>
      <c r="I14" s="19"/>
      <c r="J14" s="19"/>
      <c r="K14" s="19"/>
      <c r="L14" s="19"/>
      <c r="M14" s="19"/>
      <c r="N14" s="19"/>
      <c r="O14" s="19"/>
      <c r="P14" s="36"/>
    </row>
    <row r="15" spans="2:16" ht="19.5" customHeight="1" x14ac:dyDescent="0.25">
      <c r="B15" s="35"/>
      <c r="C15" s="44" t="s">
        <v>31</v>
      </c>
      <c r="D15" s="68" t="str">
        <f>VLOOKUP(C10,'Formato descripción HU'!B6:O10,3,0)</f>
        <v>Facilitar la busqueda de datos de trabajadores por varios campos</v>
      </c>
      <c r="E15" s="49"/>
      <c r="F15" s="19"/>
      <c r="G15" s="44" t="s">
        <v>32</v>
      </c>
      <c r="H15" s="68" t="str">
        <f>VLOOKUP(C10,'Formato descripción HU'!B6:O10,4,0)</f>
        <v>Cuando una empresa tiene muchos empleados, encontrar uno en papeles es lento. Esta función hace la búsqueda rápida y precisa.</v>
      </c>
      <c r="I15" s="48"/>
      <c r="J15" s="49"/>
      <c r="K15" s="19"/>
      <c r="L15" s="44" t="s">
        <v>33</v>
      </c>
      <c r="M15" s="47" t="str">
        <f>VLOOKUP(C10,'Formato descripción HU'!B6:O10,6,0)</f>
        <v>Implementar función de búsqueda por cédula, nombre, cargo, etc.</v>
      </c>
      <c r="N15" s="48"/>
      <c r="O15" s="49"/>
      <c r="P15" s="36"/>
    </row>
    <row r="16" spans="2:16" ht="19.5" customHeight="1" x14ac:dyDescent="0.25">
      <c r="B16" s="35"/>
      <c r="C16" s="45"/>
      <c r="D16" s="50"/>
      <c r="E16" s="51"/>
      <c r="F16" s="19"/>
      <c r="G16" s="45"/>
      <c r="H16" s="50"/>
      <c r="I16" s="43"/>
      <c r="J16" s="51"/>
      <c r="K16" s="19"/>
      <c r="L16" s="45"/>
      <c r="M16" s="50"/>
      <c r="N16" s="43"/>
      <c r="O16" s="51"/>
      <c r="P16" s="36"/>
    </row>
    <row r="17" spans="2:16" ht="19.5" customHeight="1" x14ac:dyDescent="0.25">
      <c r="B17" s="35"/>
      <c r="C17" s="46"/>
      <c r="D17" s="52"/>
      <c r="E17" s="54"/>
      <c r="F17" s="19"/>
      <c r="G17" s="46"/>
      <c r="H17" s="52"/>
      <c r="I17" s="53"/>
      <c r="J17" s="54"/>
      <c r="K17" s="19"/>
      <c r="L17" s="46"/>
      <c r="M17" s="52"/>
      <c r="N17" s="53"/>
      <c r="O17" s="54"/>
      <c r="P17" s="36"/>
    </row>
    <row r="18" spans="2:16" ht="9.75" customHeight="1" x14ac:dyDescent="0.25">
      <c r="B18" s="35"/>
      <c r="C18" s="19"/>
      <c r="D18" s="19"/>
      <c r="E18" s="19"/>
      <c r="F18" s="19"/>
      <c r="G18" s="22"/>
      <c r="H18" s="22"/>
      <c r="I18" s="22"/>
      <c r="J18" s="19"/>
      <c r="K18" s="19"/>
      <c r="L18" s="19"/>
      <c r="M18" s="19"/>
      <c r="N18" s="19"/>
      <c r="O18" s="19"/>
      <c r="P18" s="36"/>
    </row>
    <row r="19" spans="2:16" ht="19.5" customHeight="1" x14ac:dyDescent="0.25">
      <c r="B19" s="35"/>
      <c r="C19" s="64" t="s">
        <v>34</v>
      </c>
      <c r="D19" s="49"/>
      <c r="E19" s="55" t="str">
        <f>VLOOKUP(C10,'Formato descripción HU'!B6:O10,14,0)</f>
        <v>Búsqueda de registros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6"/>
    </row>
    <row r="20" spans="2:16" ht="19.5" customHeight="1" x14ac:dyDescent="0.25">
      <c r="B20" s="35"/>
      <c r="C20" s="52"/>
      <c r="D20" s="54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6"/>
    </row>
    <row r="21" spans="2:16" ht="9.75" customHeight="1" x14ac:dyDescent="0.25">
      <c r="B21" s="35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36"/>
    </row>
    <row r="22" spans="2:16" ht="19.5" customHeight="1" x14ac:dyDescent="0.25">
      <c r="B22" s="35"/>
      <c r="C22" s="65" t="s">
        <v>35</v>
      </c>
      <c r="D22" s="49"/>
      <c r="E22" s="47" t="str">
        <f>VLOOKUP(C10,'Formato descripción HU'!B6:O10,12,0)</f>
        <v>Probar búsqueda con diferentes criterios y revisar resultados</v>
      </c>
      <c r="F22" s="48"/>
      <c r="G22" s="48"/>
      <c r="H22" s="49"/>
      <c r="I22" s="19"/>
      <c r="J22" s="65" t="s">
        <v>13</v>
      </c>
      <c r="K22" s="49"/>
      <c r="L22" s="47">
        <f>VLOOKUP(C10,'Formato descripción HU'!B6:O10,13,0)</f>
        <v>0</v>
      </c>
      <c r="M22" s="48"/>
      <c r="N22" s="48"/>
      <c r="O22" s="49"/>
      <c r="P22" s="36"/>
    </row>
    <row r="23" spans="2:16" ht="19.5" customHeight="1" x14ac:dyDescent="0.25">
      <c r="B23" s="35"/>
      <c r="C23" s="50"/>
      <c r="D23" s="51"/>
      <c r="E23" s="50"/>
      <c r="F23" s="43"/>
      <c r="G23" s="43"/>
      <c r="H23" s="51"/>
      <c r="I23" s="19"/>
      <c r="J23" s="50"/>
      <c r="K23" s="51"/>
      <c r="L23" s="50"/>
      <c r="M23" s="43"/>
      <c r="N23" s="43"/>
      <c r="O23" s="51"/>
      <c r="P23" s="36"/>
    </row>
    <row r="24" spans="2:16" ht="19.5" customHeight="1" x14ac:dyDescent="0.25">
      <c r="B24" s="35"/>
      <c r="C24" s="52"/>
      <c r="D24" s="54"/>
      <c r="E24" s="52"/>
      <c r="F24" s="53"/>
      <c r="G24" s="53"/>
      <c r="H24" s="54"/>
      <c r="I24" s="19"/>
      <c r="J24" s="52"/>
      <c r="K24" s="54"/>
      <c r="L24" s="52"/>
      <c r="M24" s="53"/>
      <c r="N24" s="53"/>
      <c r="O24" s="54"/>
      <c r="P24" s="36"/>
    </row>
    <row r="25" spans="2:16" ht="9.75" customHeight="1" x14ac:dyDescent="0.25"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</cp:lastModifiedBy>
  <cp:revision/>
  <dcterms:created xsi:type="dcterms:W3CDTF">2019-10-21T15:37:14Z</dcterms:created>
  <dcterms:modified xsi:type="dcterms:W3CDTF">2025-05-15T15:30:00Z</dcterms:modified>
  <cp:category/>
  <cp:contentStatus/>
</cp:coreProperties>
</file>