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Bangladesh" sheetId="1" r:id="rId1"/>
    <sheet name="Population by Age and Sex" sheetId="2" r:id="rId2"/>
    <sheet name="ECDC Case Death 31 May 2020" sheetId="3" r:id="rId3"/>
  </sheets>
  <definedNames>
    <definedName name="solver_adj" localSheetId="0" hidden="1">Bangladesh!$P$3:$P$5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Bangladesh!$P$6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P86" i="1" l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9" i="1"/>
  <c r="A5" i="1"/>
  <c r="A6" i="1"/>
  <c r="C7" i="3" l="1"/>
  <c r="E7" i="3"/>
  <c r="H7" i="3"/>
  <c r="J7" i="3"/>
  <c r="C8" i="3"/>
  <c r="E8" i="3"/>
  <c r="H8" i="3"/>
  <c r="J8" i="3"/>
  <c r="C9" i="3"/>
  <c r="E9" i="3"/>
  <c r="H9" i="3"/>
  <c r="J9" i="3"/>
  <c r="C10" i="3"/>
  <c r="E10" i="3"/>
  <c r="H10" i="3"/>
  <c r="J10" i="3"/>
  <c r="C11" i="3"/>
  <c r="E11" i="3"/>
  <c r="H11" i="3"/>
  <c r="J11" i="3"/>
  <c r="C12" i="3"/>
  <c r="E12" i="3"/>
  <c r="H12" i="3"/>
  <c r="J12" i="3"/>
  <c r="C13" i="3"/>
  <c r="E13" i="3"/>
  <c r="H13" i="3"/>
  <c r="J13" i="3"/>
  <c r="C14" i="3"/>
  <c r="E14" i="3"/>
  <c r="H14" i="3"/>
  <c r="J14" i="3"/>
  <c r="C15" i="3"/>
  <c r="E15" i="3"/>
  <c r="H15" i="3"/>
  <c r="J15" i="3"/>
  <c r="C16" i="3"/>
  <c r="E16" i="3"/>
  <c r="H16" i="3"/>
  <c r="J16" i="3"/>
  <c r="C17" i="3"/>
  <c r="E17" i="3"/>
  <c r="H17" i="3"/>
  <c r="J17" i="3"/>
  <c r="C18" i="3"/>
  <c r="E18" i="3"/>
  <c r="H18" i="3"/>
  <c r="J18" i="3"/>
  <c r="C19" i="3"/>
  <c r="E19" i="3"/>
  <c r="H19" i="3"/>
  <c r="J19" i="3"/>
  <c r="C20" i="3"/>
  <c r="E20" i="3"/>
  <c r="H20" i="3"/>
  <c r="J20" i="3"/>
  <c r="C21" i="3"/>
  <c r="E21" i="3"/>
  <c r="H21" i="3"/>
  <c r="J21" i="3"/>
  <c r="C22" i="3"/>
  <c r="E22" i="3"/>
  <c r="H22" i="3"/>
  <c r="J22" i="3"/>
  <c r="C23" i="3"/>
  <c r="E23" i="3"/>
  <c r="H23" i="3"/>
  <c r="J23" i="3"/>
  <c r="C24" i="3"/>
  <c r="E24" i="3"/>
  <c r="H24" i="3"/>
  <c r="J24" i="3"/>
  <c r="C25" i="3"/>
  <c r="E25" i="3"/>
  <c r="H25" i="3"/>
  <c r="J25" i="3"/>
  <c r="C26" i="3"/>
  <c r="E26" i="3"/>
  <c r="H26" i="3"/>
  <c r="J26" i="3"/>
  <c r="C27" i="3"/>
  <c r="E27" i="3"/>
  <c r="H27" i="3"/>
  <c r="J27" i="3"/>
  <c r="C28" i="3"/>
  <c r="E28" i="3"/>
  <c r="H28" i="3"/>
  <c r="J28" i="3"/>
  <c r="C29" i="3"/>
  <c r="E29" i="3"/>
  <c r="H29" i="3"/>
  <c r="J29" i="3"/>
  <c r="C30" i="3"/>
  <c r="E30" i="3"/>
  <c r="H30" i="3"/>
  <c r="J30" i="3"/>
  <c r="C31" i="3"/>
  <c r="E31" i="3"/>
  <c r="H31" i="3"/>
  <c r="J31" i="3"/>
  <c r="C32" i="3"/>
  <c r="E32" i="3"/>
  <c r="H32" i="3"/>
  <c r="J32" i="3"/>
  <c r="C33" i="3"/>
  <c r="E33" i="3"/>
  <c r="H33" i="3"/>
  <c r="J33" i="3"/>
  <c r="C34" i="3"/>
  <c r="E34" i="3"/>
  <c r="H34" i="3"/>
  <c r="J34" i="3"/>
  <c r="C35" i="3"/>
  <c r="E35" i="3"/>
  <c r="H35" i="3"/>
  <c r="J35" i="3"/>
  <c r="C36" i="3"/>
  <c r="E36" i="3"/>
  <c r="H36" i="3"/>
  <c r="J36" i="3"/>
  <c r="C37" i="3"/>
  <c r="E37" i="3"/>
  <c r="H37" i="3"/>
  <c r="J37" i="3"/>
  <c r="C38" i="3"/>
  <c r="E38" i="3"/>
  <c r="H38" i="3"/>
  <c r="J38" i="3"/>
  <c r="C39" i="3"/>
  <c r="E39" i="3"/>
  <c r="H39" i="3"/>
  <c r="J39" i="3"/>
  <c r="C40" i="3"/>
  <c r="E40" i="3"/>
  <c r="H40" i="3"/>
  <c r="J40" i="3"/>
  <c r="C41" i="3"/>
  <c r="E41" i="3"/>
  <c r="H41" i="3"/>
  <c r="J41" i="3"/>
  <c r="C42" i="3"/>
  <c r="E42" i="3"/>
  <c r="H42" i="3"/>
  <c r="J42" i="3"/>
  <c r="C43" i="3"/>
  <c r="E43" i="3"/>
  <c r="H43" i="3"/>
  <c r="J43" i="3"/>
  <c r="C44" i="3"/>
  <c r="E44" i="3"/>
  <c r="H44" i="3"/>
  <c r="J44" i="3"/>
  <c r="C45" i="3"/>
  <c r="E45" i="3"/>
  <c r="H45" i="3"/>
  <c r="J45" i="3"/>
  <c r="C46" i="3"/>
  <c r="E46" i="3"/>
  <c r="H46" i="3"/>
  <c r="J46" i="3"/>
  <c r="C47" i="3"/>
  <c r="E47" i="3"/>
  <c r="H47" i="3"/>
  <c r="J47" i="3"/>
  <c r="C48" i="3"/>
  <c r="E48" i="3"/>
  <c r="H48" i="3"/>
  <c r="J48" i="3"/>
  <c r="C49" i="3"/>
  <c r="E49" i="3"/>
  <c r="H49" i="3"/>
  <c r="J49" i="3"/>
  <c r="C50" i="3"/>
  <c r="E50" i="3"/>
  <c r="H50" i="3"/>
  <c r="J50" i="3"/>
  <c r="C51" i="3"/>
  <c r="E51" i="3"/>
  <c r="H51" i="3"/>
  <c r="J51" i="3"/>
  <c r="C52" i="3"/>
  <c r="E52" i="3"/>
  <c r="H52" i="3"/>
  <c r="J52" i="3"/>
  <c r="C53" i="3"/>
  <c r="E53" i="3"/>
  <c r="H53" i="3"/>
  <c r="J53" i="3"/>
  <c r="C54" i="3"/>
  <c r="E54" i="3"/>
  <c r="H54" i="3"/>
  <c r="J54" i="3"/>
  <c r="C55" i="3"/>
  <c r="E55" i="3"/>
  <c r="H55" i="3"/>
  <c r="J55" i="3"/>
  <c r="C56" i="3"/>
  <c r="E56" i="3"/>
  <c r="H56" i="3"/>
  <c r="J56" i="3"/>
  <c r="C57" i="3"/>
  <c r="E57" i="3"/>
  <c r="H57" i="3"/>
  <c r="J57" i="3"/>
  <c r="C58" i="3"/>
  <c r="E58" i="3"/>
  <c r="H58" i="3"/>
  <c r="J58" i="3"/>
  <c r="C59" i="3"/>
  <c r="E59" i="3"/>
  <c r="H59" i="3"/>
  <c r="J59" i="3"/>
  <c r="C60" i="3"/>
  <c r="E60" i="3"/>
  <c r="H60" i="3"/>
  <c r="J60" i="3"/>
  <c r="C61" i="3"/>
  <c r="E61" i="3"/>
  <c r="H61" i="3"/>
  <c r="J61" i="3"/>
  <c r="C62" i="3"/>
  <c r="E62" i="3"/>
  <c r="H62" i="3"/>
  <c r="J62" i="3"/>
  <c r="C63" i="3"/>
  <c r="E63" i="3"/>
  <c r="H63" i="3"/>
  <c r="J63" i="3"/>
  <c r="C64" i="3"/>
  <c r="E64" i="3"/>
  <c r="H64" i="3"/>
  <c r="J64" i="3"/>
  <c r="C65" i="3"/>
  <c r="E65" i="3"/>
  <c r="H65" i="3"/>
  <c r="J65" i="3"/>
  <c r="C66" i="3"/>
  <c r="E66" i="3"/>
  <c r="H66" i="3"/>
  <c r="J66" i="3"/>
  <c r="C67" i="3"/>
  <c r="E67" i="3"/>
  <c r="H67" i="3"/>
  <c r="J67" i="3"/>
  <c r="C68" i="3"/>
  <c r="E68" i="3"/>
  <c r="H68" i="3"/>
  <c r="J68" i="3"/>
  <c r="C69" i="3"/>
  <c r="E69" i="3"/>
  <c r="H69" i="3"/>
  <c r="J69" i="3"/>
  <c r="C70" i="3"/>
  <c r="E70" i="3"/>
  <c r="H70" i="3"/>
  <c r="J70" i="3"/>
  <c r="C71" i="3"/>
  <c r="E71" i="3"/>
  <c r="H71" i="3"/>
  <c r="J71" i="3"/>
  <c r="C72" i="3"/>
  <c r="E72" i="3"/>
  <c r="H72" i="3"/>
  <c r="J72" i="3"/>
  <c r="C73" i="3"/>
  <c r="E73" i="3"/>
  <c r="H73" i="3"/>
  <c r="J73" i="3"/>
  <c r="C74" i="3"/>
  <c r="E74" i="3"/>
  <c r="H74" i="3"/>
  <c r="J74" i="3"/>
  <c r="C75" i="3"/>
  <c r="E75" i="3"/>
  <c r="H75" i="3"/>
  <c r="J75" i="3"/>
  <c r="C76" i="3"/>
  <c r="E76" i="3"/>
  <c r="H76" i="3"/>
  <c r="J76" i="3"/>
  <c r="C77" i="3"/>
  <c r="E77" i="3"/>
  <c r="H77" i="3"/>
  <c r="J77" i="3"/>
  <c r="C78" i="3"/>
  <c r="E78" i="3"/>
  <c r="H78" i="3"/>
  <c r="J78" i="3"/>
  <c r="C79" i="3"/>
  <c r="E79" i="3"/>
  <c r="H79" i="3"/>
  <c r="J79" i="3"/>
  <c r="C80" i="3"/>
  <c r="E80" i="3"/>
  <c r="H80" i="3"/>
  <c r="J80" i="3"/>
  <c r="C81" i="3"/>
  <c r="E81" i="3"/>
  <c r="H81" i="3"/>
  <c r="J81" i="3"/>
  <c r="C82" i="3"/>
  <c r="E82" i="3"/>
  <c r="H82" i="3"/>
  <c r="J82" i="3"/>
  <c r="C83" i="3"/>
  <c r="E83" i="3"/>
  <c r="H83" i="3"/>
  <c r="J83" i="3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9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9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H4" i="3" l="1"/>
  <c r="J4" i="3"/>
  <c r="E4" i="3"/>
  <c r="C4" i="3"/>
  <c r="X51" i="1"/>
  <c r="V51" i="1"/>
  <c r="U40" i="1"/>
  <c r="U44" i="1" s="1"/>
  <c r="C28" i="2"/>
  <c r="D28" i="2"/>
  <c r="B28" i="2"/>
  <c r="AB45" i="1"/>
  <c r="AB44" i="1"/>
  <c r="V40" i="1"/>
  <c r="V43" i="1" s="1"/>
  <c r="T40" i="1"/>
  <c r="T44" i="1" s="1"/>
  <c r="C27" i="2"/>
  <c r="D27" i="2"/>
  <c r="B27" i="2"/>
  <c r="C26" i="2"/>
  <c r="D26" i="2"/>
  <c r="B26" i="2"/>
  <c r="U43" i="1" l="1"/>
  <c r="T43" i="1"/>
  <c r="W43" i="1" s="1"/>
  <c r="X43" i="1" s="1"/>
  <c r="U45" i="1"/>
  <c r="V44" i="1"/>
  <c r="W44" i="1" s="1"/>
  <c r="X44" i="1" s="1"/>
  <c r="V45" i="1"/>
  <c r="T4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9" i="1"/>
  <c r="H9" i="1"/>
  <c r="J9" i="1"/>
  <c r="E10" i="1"/>
  <c r="H10" i="1"/>
  <c r="J10" i="1"/>
  <c r="E11" i="1"/>
  <c r="H11" i="1"/>
  <c r="J11" i="1"/>
  <c r="E12" i="1"/>
  <c r="H12" i="1"/>
  <c r="J12" i="1"/>
  <c r="E13" i="1"/>
  <c r="H13" i="1"/>
  <c r="J13" i="1"/>
  <c r="E14" i="1"/>
  <c r="H14" i="1"/>
  <c r="J14" i="1"/>
  <c r="E15" i="1"/>
  <c r="H15" i="1"/>
  <c r="J15" i="1"/>
  <c r="E16" i="1"/>
  <c r="H16" i="1"/>
  <c r="J16" i="1"/>
  <c r="E17" i="1"/>
  <c r="H17" i="1"/>
  <c r="J17" i="1"/>
  <c r="E18" i="1"/>
  <c r="H18" i="1"/>
  <c r="J18" i="1"/>
  <c r="E19" i="1"/>
  <c r="H19" i="1"/>
  <c r="J19" i="1"/>
  <c r="E20" i="1"/>
  <c r="H20" i="1"/>
  <c r="J20" i="1"/>
  <c r="E21" i="1"/>
  <c r="H21" i="1"/>
  <c r="J21" i="1"/>
  <c r="E22" i="1"/>
  <c r="H22" i="1"/>
  <c r="J22" i="1"/>
  <c r="E23" i="1"/>
  <c r="H23" i="1"/>
  <c r="J23" i="1"/>
  <c r="E24" i="1"/>
  <c r="H24" i="1"/>
  <c r="J24" i="1"/>
  <c r="E25" i="1"/>
  <c r="H25" i="1"/>
  <c r="J25" i="1"/>
  <c r="E26" i="1"/>
  <c r="H26" i="1"/>
  <c r="J26" i="1"/>
  <c r="E27" i="1"/>
  <c r="H27" i="1"/>
  <c r="J27" i="1"/>
  <c r="E28" i="1"/>
  <c r="H28" i="1"/>
  <c r="J28" i="1"/>
  <c r="E29" i="1"/>
  <c r="H29" i="1"/>
  <c r="J29" i="1"/>
  <c r="E30" i="1"/>
  <c r="H30" i="1"/>
  <c r="J30" i="1"/>
  <c r="E31" i="1"/>
  <c r="H31" i="1"/>
  <c r="J31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E39" i="1"/>
  <c r="H39" i="1"/>
  <c r="J39" i="1"/>
  <c r="E40" i="1"/>
  <c r="H40" i="1"/>
  <c r="J40" i="1"/>
  <c r="E41" i="1"/>
  <c r="H41" i="1"/>
  <c r="J41" i="1"/>
  <c r="E42" i="1"/>
  <c r="H42" i="1"/>
  <c r="J42" i="1"/>
  <c r="E43" i="1"/>
  <c r="H43" i="1"/>
  <c r="J43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P6" i="1" l="1"/>
  <c r="N6" i="1"/>
  <c r="J6" i="1"/>
  <c r="H6" i="1"/>
  <c r="E6" i="1"/>
  <c r="C6" i="1"/>
  <c r="W45" i="1"/>
  <c r="X45" i="1" s="1"/>
</calcChain>
</file>

<file path=xl/sharedStrings.xml><?xml version="1.0" encoding="utf-8"?>
<sst xmlns="http://schemas.openxmlformats.org/spreadsheetml/2006/main" count="89" uniqueCount="62">
  <si>
    <t>Bangladesh</t>
  </si>
  <si>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</si>
  <si>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</si>
  <si>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</si>
  <si>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</si>
  <si>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</si>
  <si>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</si>
  <si>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</si>
  <si>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</si>
  <si>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</si>
  <si>
    <t>2010 - 2011</t>
  </si>
  <si>
    <t>&lt; 5</t>
  </si>
  <si>
    <t>&gt;60</t>
  </si>
  <si>
    <t>2011 - 2012</t>
  </si>
  <si>
    <t>https://www.ncbi.nlm.nih.gov/pmc/articles/PMC5818342/</t>
  </si>
  <si>
    <t>influenza-associated mortality in Bangladesh</t>
  </si>
  <si>
    <t>Age Group</t>
  </si>
  <si>
    <t>Male</t>
  </si>
  <si>
    <t>Female</t>
  </si>
  <si>
    <t>Total</t>
  </si>
  <si>
    <t>%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</si>
  <si>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</si>
  <si>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</si>
  <si>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</si>
  <si>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</si>
  <si>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</si>
  <si>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</si>
  <si>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</si>
  <si>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</si>
  <si>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</si>
  <si>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</si>
  <si>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</si>
  <si>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</si>
  <si>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</si>
  <si>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</si>
  <si>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</si>
  <si>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</si>
  <si>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</si>
  <si>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</si>
  <si>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https://en.wikipedia.org/wiki/Demographics_of_Bangladesh</t>
  </si>
  <si>
    <t>60+</t>
  </si>
  <si>
    <t>Per 1 000 000</t>
  </si>
  <si>
    <t>Persons</t>
  </si>
  <si>
    <t>Est Persons</t>
  </si>
  <si>
    <t>million</t>
  </si>
  <si>
    <t>&lt;5</t>
  </si>
  <si>
    <t>per month</t>
  </si>
  <si>
    <t>https://pubmed.ncbi.nlm.nih.gov/22511823/</t>
  </si>
  <si>
    <t>https://pubmed.ncbi.nlm.nih.gov/22271960/</t>
  </si>
  <si>
    <t>Season in months</t>
  </si>
  <si>
    <t>5 - 59</t>
  </si>
  <si>
    <t>2009 - 2010</t>
  </si>
  <si>
    <t>per year</t>
  </si>
  <si>
    <t>5 - 9</t>
  </si>
  <si>
    <t>10-14</t>
  </si>
  <si>
    <t>Population</t>
  </si>
  <si>
    <t>Year</t>
  </si>
  <si>
    <t>% Total</t>
  </si>
  <si>
    <t>Pop 2017</t>
  </si>
  <si>
    <t>Per Million</t>
  </si>
  <si>
    <t>https://www.worldlifeexpectancy.com/bangladesh-influenza-pneumonia</t>
  </si>
  <si>
    <t>Tot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</si>
</sst>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E+0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164" fontId="0" fillId="33" borderId="10" xfId="0" applyNumberFormat="1" applyFill="1" applyBorder="1"/>
    <xf numFmtId="165" fontId="0" fillId="34" borderId="10" xfId="0" applyNumberFormat="1" applyFill="1" applyBorder="1"/>
    <xf numFmtId="43" fontId="0" fillId="35" borderId="10" xfId="1" applyFont="1" applyFill="1" applyBorder="1"/>
    <xf numFmtId="0" fontId="19" fillId="0" borderId="0" xfId="43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6" fontId="0" fillId="0" borderId="0" xfId="1" applyNumberFormat="1" applyFont="1" applyFill="1" applyBorder="1" applyAlignment="1">
      <alignment horizontal="right" vertical="center"/>
    </xf>
    <xf numFmtId="166" fontId="0" fillId="0" borderId="0" xfId="0" applyNumberFormat="1"/>
    <xf numFmtId="1" fontId="0" fillId="0" borderId="0" xfId="0" applyNumberFormat="1"/>
    <xf numFmtId="0" fontId="0" fillId="36" borderId="10" xfId="0" applyFill="1" applyBorder="1"/>
    <xf numFmtId="43" fontId="0" fillId="36" borderId="10" xfId="1" applyFont="1" applyFill="1" applyBorder="1"/>
    <xf numFmtId="1" fontId="0" fillId="37" borderId="10" xfId="0" applyNumberFormat="1" applyFill="1" applyBorder="1"/>
    <xf numFmtId="17" fontId="17" fillId="0" borderId="0" xfId="0" quotePrefix="1" applyNumberFormat="1" applyFont="1" applyAlignment="1">
      <alignment horizontal="center"/>
    </xf>
    <xf numFmtId="0" fontId="17" fillId="37" borderId="10" xfId="0" applyFont="1" applyFill="1" applyBorder="1" applyAlignment="1">
      <alignment horizontal="center"/>
    </xf>
    <xf numFmtId="17" fontId="17" fillId="37" borderId="10" xfId="0" quotePrefix="1" applyNumberFormat="1" applyFont="1" applyFill="1" applyBorder="1" applyAlignment="1">
      <alignment horizontal="center"/>
    </xf>
    <xf numFmtId="0" fontId="17" fillId="0" borderId="0" xfId="0" applyFont="1"/>
    <xf numFmtId="0" fontId="0" fillId="33" borderId="10" xfId="0" applyFill="1" applyBorder="1"/>
    <xf numFmtId="166" fontId="0" fillId="33" borderId="10" xfId="1" applyNumberFormat="1" applyFont="1" applyFill="1" applyBorder="1"/>
    <xf numFmtId="166" fontId="0" fillId="37" borderId="10" xfId="1" applyNumberFormat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right" vertical="center"/>
    </xf>
    <xf numFmtId="17" fontId="0" fillId="0" borderId="0" xfId="0" quotePrefix="1" applyNumberFormat="1" applyFont="1" applyFill="1" applyBorder="1" applyAlignment="1">
      <alignment horizontal="right" vertical="center"/>
    </xf>
    <xf numFmtId="0" fontId="0" fillId="37" borderId="10" xfId="0" applyFill="1" applyBorder="1" applyAlignment="1">
      <alignment horizontal="center"/>
    </xf>
    <xf numFmtId="10" fontId="0" fillId="33" borderId="10" xfId="0" applyNumberFormat="1" applyFill="1" applyBorder="1"/>
    <xf numFmtId="0" fontId="0" fillId="37" borderId="10" xfId="0" applyFill="1" applyBorder="1"/>
    <xf numFmtId="0" fontId="1" fillId="0" borderId="0" xfId="45"/>
    <xf numFmtId="10" fontId="0" fillId="37" borderId="10" xfId="44" applyNumberFormat="1" applyFont="1" applyFill="1" applyBorder="1"/>
    <xf numFmtId="16" fontId="0" fillId="0" borderId="0" xfId="0" applyNumberFormat="1"/>
    <xf numFmtId="166" fontId="1" fillId="0" borderId="0" xfId="1" applyNumberFormat="1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Daily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Bangladesh!$B$8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Bangladesh!$A$9:$A$85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Bangladesh!$B$9:$B$85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18</c:v>
                </c:pt>
                <c:pt idx="22">
                  <c:v>35</c:v>
                </c:pt>
                <c:pt idx="23">
                  <c:v>41</c:v>
                </c:pt>
                <c:pt idx="24">
                  <c:v>54</c:v>
                </c:pt>
                <c:pt idx="25">
                  <c:v>112</c:v>
                </c:pt>
                <c:pt idx="26">
                  <c:v>94</c:v>
                </c:pt>
                <c:pt idx="27">
                  <c:v>58</c:v>
                </c:pt>
                <c:pt idx="28">
                  <c:v>139</c:v>
                </c:pt>
                <c:pt idx="29">
                  <c:v>182</c:v>
                </c:pt>
                <c:pt idx="30">
                  <c:v>209</c:v>
                </c:pt>
                <c:pt idx="31">
                  <c:v>219</c:v>
                </c:pt>
                <c:pt idx="32">
                  <c:v>341</c:v>
                </c:pt>
                <c:pt idx="33">
                  <c:v>266</c:v>
                </c:pt>
                <c:pt idx="34">
                  <c:v>306</c:v>
                </c:pt>
                <c:pt idx="35">
                  <c:v>312</c:v>
                </c:pt>
                <c:pt idx="36">
                  <c:v>492</c:v>
                </c:pt>
                <c:pt idx="37">
                  <c:v>434</c:v>
                </c:pt>
                <c:pt idx="38">
                  <c:v>390</c:v>
                </c:pt>
                <c:pt idx="39">
                  <c:v>414</c:v>
                </c:pt>
                <c:pt idx="40">
                  <c:v>503</c:v>
                </c:pt>
                <c:pt idx="41">
                  <c:v>309</c:v>
                </c:pt>
                <c:pt idx="42">
                  <c:v>418</c:v>
                </c:pt>
                <c:pt idx="43">
                  <c:v>497</c:v>
                </c:pt>
                <c:pt idx="44">
                  <c:v>549</c:v>
                </c:pt>
                <c:pt idx="45">
                  <c:v>641</c:v>
                </c:pt>
                <c:pt idx="46">
                  <c:v>564</c:v>
                </c:pt>
                <c:pt idx="47">
                  <c:v>571</c:v>
                </c:pt>
                <c:pt idx="48">
                  <c:v>552</c:v>
                </c:pt>
                <c:pt idx="49">
                  <c:v>665</c:v>
                </c:pt>
                <c:pt idx="50">
                  <c:v>688</c:v>
                </c:pt>
                <c:pt idx="51">
                  <c:v>786</c:v>
                </c:pt>
                <c:pt idx="52">
                  <c:v>790</c:v>
                </c:pt>
                <c:pt idx="53">
                  <c:v>706</c:v>
                </c:pt>
                <c:pt idx="54">
                  <c:v>709</c:v>
                </c:pt>
                <c:pt idx="55">
                  <c:v>636</c:v>
                </c:pt>
                <c:pt idx="56">
                  <c:v>887</c:v>
                </c:pt>
                <c:pt idx="57">
                  <c:v>1034</c:v>
                </c:pt>
                <c:pt idx="58">
                  <c:v>969</c:v>
                </c:pt>
                <c:pt idx="59">
                  <c:v>1162</c:v>
                </c:pt>
                <c:pt idx="60">
                  <c:v>1041</c:v>
                </c:pt>
                <c:pt idx="61">
                  <c:v>1202</c:v>
                </c:pt>
                <c:pt idx="62">
                  <c:v>930</c:v>
                </c:pt>
                <c:pt idx="63">
                  <c:v>1273</c:v>
                </c:pt>
                <c:pt idx="64">
                  <c:v>1602</c:v>
                </c:pt>
                <c:pt idx="65">
                  <c:v>1251</c:v>
                </c:pt>
                <c:pt idx="66">
                  <c:v>1617</c:v>
                </c:pt>
                <c:pt idx="67">
                  <c:v>1773</c:v>
                </c:pt>
                <c:pt idx="68">
                  <c:v>1694</c:v>
                </c:pt>
                <c:pt idx="69">
                  <c:v>1873</c:v>
                </c:pt>
                <c:pt idx="70">
                  <c:v>1532</c:v>
                </c:pt>
                <c:pt idx="71">
                  <c:v>1975</c:v>
                </c:pt>
                <c:pt idx="72">
                  <c:v>1166</c:v>
                </c:pt>
                <c:pt idx="73">
                  <c:v>1541</c:v>
                </c:pt>
                <c:pt idx="74">
                  <c:v>2029</c:v>
                </c:pt>
                <c:pt idx="75">
                  <c:v>2523</c:v>
                </c:pt>
                <c:pt idx="76">
                  <c:v>1764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Bangladesh!$C$8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Bangladesh!$A$9:$A$85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Bangladesh!$C$9:$C$85</c:f>
              <c:numCache>
                <c:formatCode>_(* #,##0.00_);_(* \(#,##0.00\);_(* "-"??_);_(@_)</c:formatCode>
                <c:ptCount val="77"/>
                <c:pt idx="0">
                  <c:v>7.3501073959724916</c:v>
                </c:pt>
                <c:pt idx="1">
                  <c:v>13.695021815150431</c:v>
                </c:pt>
                <c:pt idx="2">
                  <c:v>16.726430881123779</c:v>
                </c:pt>
                <c:pt idx="3">
                  <c:v>18.459262443263505</c:v>
                </c:pt>
                <c:pt idx="4">
                  <c:v>20.352570482113602</c:v>
                </c:pt>
                <c:pt idx="5">
                  <c:v>22.419093552102808</c:v>
                </c:pt>
                <c:pt idx="6">
                  <c:v>24.672359806551629</c:v>
                </c:pt>
                <c:pt idx="7">
                  <c:v>27.126714049952852</c:v>
                </c:pt>
                <c:pt idx="8">
                  <c:v>29.797343517159831</c:v>
                </c:pt>
                <c:pt idx="9">
                  <c:v>32.700302099945958</c:v>
                </c:pt>
                <c:pt idx="10">
                  <c:v>35.852532724116365</c:v>
                </c:pt>
                <c:pt idx="11">
                  <c:v>39.27188756367493</c:v>
                </c:pt>
                <c:pt idx="12">
                  <c:v>42.977145762689517</c:v>
                </c:pt>
                <c:pt idx="13">
                  <c:v>46.988028320671866</c:v>
                </c:pt>
                <c:pt idx="14">
                  <c:v>51.325209783724674</c:v>
                </c:pt>
                <c:pt idx="15">
                  <c:v>56.010326371656745</c:v>
                </c:pt>
                <c:pt idx="16">
                  <c:v>61.065980160960557</c:v>
                </c:pt>
                <c:pt idx="17">
                  <c:v>66.515738935260416</c:v>
                </c:pt>
                <c:pt idx="18">
                  <c:v>72.384131308811703</c:v>
                </c:pt>
                <c:pt idx="19">
                  <c:v>78.696636725143591</c:v>
                </c:pt>
                <c:pt idx="20">
                  <c:v>85.479669932230678</c:v>
                </c:pt>
                <c:pt idx="21">
                  <c:v>92.760559537925417</c:v>
                </c:pt>
                <c:pt idx="22">
                  <c:v>100.56752025502382</c:v>
                </c:pt>
                <c:pt idx="23">
                  <c:v>108.92961845450787</c:v>
                </c:pt>
                <c:pt idx="24">
                  <c:v>117.87673065845149</c:v>
                </c:pt>
                <c:pt idx="25">
                  <c:v>127.4394946209767</c:v>
                </c:pt>
                <c:pt idx="26">
                  <c:v>137.64925266671875</c:v>
                </c:pt>
                <c:pt idx="27">
                  <c:v>148.53798698163763</c:v>
                </c:pt>
                <c:pt idx="28">
                  <c:v>160.1382465808646</c:v>
                </c:pt>
                <c:pt idx="29">
                  <c:v>172.48306571266397</c:v>
                </c:pt>
                <c:pt idx="30">
                  <c:v>185.60587349662612</c:v>
                </c:pt>
                <c:pt idx="31">
                  <c:v>199.54039463787942</c:v>
                </c:pt>
                <c:pt idx="32">
                  <c:v>214.32054110742743</c:v>
                </c:pt>
                <c:pt idx="33">
                  <c:v>229.98029473161168</c:v>
                </c:pt>
                <c:pt idx="34">
                  <c:v>246.5535806910419</c:v>
                </c:pt>
                <c:pt idx="35">
                  <c:v>264.07413199100597</c:v>
                </c:pt>
                <c:pt idx="36">
                  <c:v>282.57534503109218</c:v>
                </c:pt>
                <c:pt idx="37">
                  <c:v>302.09012647131885</c:v>
                </c:pt>
                <c:pt idx="38">
                  <c:v>322.65073166508665</c:v>
                </c:pt>
                <c:pt idx="39">
                  <c:v>344.2885950054042</c:v>
                </c:pt>
                <c:pt idx="40">
                  <c:v>367.03415260960759</c:v>
                </c:pt>
                <c:pt idx="41">
                  <c:v>390.91665784873021</c:v>
                </c:pt>
                <c:pt idx="42">
                  <c:v>415.96399031020758</c:v>
                </c:pt>
                <c:pt idx="43">
                  <c:v>442.20245886609968</c:v>
                </c:pt>
                <c:pt idx="44">
                  <c:v>469.65659960287786</c:v>
                </c:pt>
                <c:pt idx="45">
                  <c:v>498.34896945225421</c:v>
                </c:pt>
                <c:pt idx="46">
                  <c:v>559.52746758927015</c:v>
                </c:pt>
                <c:pt idx="47">
                  <c:v>592.04691545555397</c:v>
                </c:pt>
                <c:pt idx="48">
                  <c:v>625.87080461870016</c:v>
                </c:pt>
                <c:pt idx="49">
                  <c:v>661.0086191844066</c:v>
                </c:pt>
                <c:pt idx="50">
                  <c:v>697.46659268616702</c:v>
                </c:pt>
                <c:pt idx="51">
                  <c:v>735.24750169981951</c:v>
                </c:pt>
                <c:pt idx="52">
                  <c:v>774.35046457322721</c:v>
                </c:pt>
                <c:pt idx="53">
                  <c:v>814.77074671209721</c:v>
                </c:pt>
                <c:pt idx="54">
                  <c:v>856.49957389763517</c:v>
                </c:pt>
                <c:pt idx="55">
                  <c:v>899.52395513699264</c:v>
                </c:pt>
                <c:pt idx="56">
                  <c:v>943.82651656253222</c:v>
                </c:pt>
                <c:pt idx="57">
                  <c:v>989.38534790021083</c:v>
                </c:pt>
                <c:pt idx="58">
                  <c:v>1036.1738630201783</c:v>
                </c:pt>
                <c:pt idx="59">
                  <c:v>1084.160676063583</c:v>
                </c:pt>
                <c:pt idx="60">
                  <c:v>1133.3094946080664</c:v>
                </c:pt>
                <c:pt idx="61">
                  <c:v>1183.5790312902095</c:v>
                </c:pt>
                <c:pt idx="62">
                  <c:v>1234.9229352460823</c:v>
                </c:pt>
                <c:pt idx="63">
                  <c:v>1287.2897446608051</c:v>
                </c:pt>
                <c:pt idx="64">
                  <c:v>1340.6228616348533</c:v>
                </c:pt>
                <c:pt idx="65">
                  <c:v>1394.860550478646</c:v>
                </c:pt>
                <c:pt idx="66">
                  <c:v>1449.9359604381871</c:v>
                </c:pt>
                <c:pt idx="67">
                  <c:v>1505.7771737334599</c:v>
                </c:pt>
                <c:pt idx="68">
                  <c:v>1562.3072796584886</c:v>
                </c:pt>
                <c:pt idx="69">
                  <c:v>1619.4444753481046</c:v>
                </c:pt>
                <c:pt idx="70">
                  <c:v>1677.1021936623024</c:v>
                </c:pt>
                <c:pt idx="71">
                  <c:v>1735.1892584755537</c:v>
                </c:pt>
                <c:pt idx="72">
                  <c:v>1793.6100674865804</c:v>
                </c:pt>
                <c:pt idx="73">
                  <c:v>1852.2648024851242</c:v>
                </c:pt>
                <c:pt idx="74">
                  <c:v>1911.0496668273117</c:v>
                </c:pt>
                <c:pt idx="75">
                  <c:v>1969.8571496818533</c:v>
                </c:pt>
                <c:pt idx="76">
                  <c:v>2028.5763164168313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4112"/>
        <c:axId val="340614504"/>
      </c:scatterChart>
      <c:valAx>
        <c:axId val="3406141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4504"/>
        <c:crosses val="autoZero"/>
        <c:crossBetween val="midCat"/>
      </c:valAx>
      <c:valAx>
        <c:axId val="3406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Bangladesh!$D$8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Bangladesh!$A$9:$A$85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Bangladesh!$D$9:$D$85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15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4</c:v>
                </c:pt>
                <c:pt idx="41">
                  <c:v>9</c:v>
                </c:pt>
                <c:pt idx="42">
                  <c:v>5</c:v>
                </c:pt>
                <c:pt idx="43">
                  <c:v>7</c:v>
                </c:pt>
                <c:pt idx="44">
                  <c:v>3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13</c:v>
                </c:pt>
                <c:pt idx="54">
                  <c:v>7</c:v>
                </c:pt>
                <c:pt idx="55">
                  <c:v>8</c:v>
                </c:pt>
                <c:pt idx="56">
                  <c:v>14</c:v>
                </c:pt>
                <c:pt idx="57">
                  <c:v>11</c:v>
                </c:pt>
                <c:pt idx="58">
                  <c:v>11</c:v>
                </c:pt>
                <c:pt idx="59">
                  <c:v>19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14</c:v>
                </c:pt>
                <c:pt idx="64">
                  <c:v>21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28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15</c:v>
                </c:pt>
                <c:pt idx="75">
                  <c:v>23</c:v>
                </c:pt>
                <c:pt idx="76">
                  <c:v>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Bangladesh!$E$8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Bangladesh!$A$9:$A$85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Bangladesh!$E$9:$E$85</c:f>
              <c:numCache>
                <c:formatCode>_(* #,##0.00_);_(* \(#,##0.00\);_(* "-"??_);_(@_)</c:formatCode>
                <c:ptCount val="77"/>
                <c:pt idx="0">
                  <c:v>0.52258081401908008</c:v>
                </c:pt>
                <c:pt idx="1">
                  <c:v>0.7376083234341112</c:v>
                </c:pt>
                <c:pt idx="2">
                  <c:v>0.82557827822395846</c:v>
                </c:pt>
                <c:pt idx="3">
                  <c:v>0.87306141426908868</c:v>
                </c:pt>
                <c:pt idx="4">
                  <c:v>0.92302091043078471</c:v>
                </c:pt>
                <c:pt idx="5">
                  <c:v>0.9755701269581597</c:v>
                </c:pt>
                <c:pt idx="6">
                  <c:v>1.0308266907612413</c:v>
                </c:pt>
                <c:pt idx="7">
                  <c:v>1.0889126048838857</c:v>
                </c:pt>
                <c:pt idx="8">
                  <c:v>1.1499543579889508</c:v>
                </c:pt>
                <c:pt idx="9">
                  <c:v>1.2140830336701731</c:v>
                </c:pt>
                <c:pt idx="10">
                  <c:v>1.2814344193950888</c:v>
                </c:pt>
                <c:pt idx="11">
                  <c:v>1.3521491148730764</c:v>
                </c:pt>
                <c:pt idx="12">
                  <c:v>1.4263726396321998</c:v>
                </c:pt>
                <c:pt idx="13">
                  <c:v>1.5042555395781205</c:v>
                </c:pt>
                <c:pt idx="14">
                  <c:v>1.5859534922977556</c:v>
                </c:pt>
                <c:pt idx="15">
                  <c:v>1.6716274108598614</c:v>
                </c:pt>
                <c:pt idx="16">
                  <c:v>1.7614435458540583</c:v>
                </c:pt>
                <c:pt idx="17">
                  <c:v>1.8555735853993292</c:v>
                </c:pt>
                <c:pt idx="18">
                  <c:v>1.9541947528423538</c:v>
                </c:pt>
                <c:pt idx="19">
                  <c:v>2.0574899018556878</c:v>
                </c:pt>
                <c:pt idx="20">
                  <c:v>2.16564760863533</c:v>
                </c:pt>
                <c:pt idx="21">
                  <c:v>2.2788622608869553</c:v>
                </c:pt>
                <c:pt idx="22">
                  <c:v>2.3973341432800495</c:v>
                </c:pt>
                <c:pt idx="23">
                  <c:v>2.5212695190391798</c:v>
                </c:pt>
                <c:pt idx="24">
                  <c:v>2.6508807073320777</c:v>
                </c:pt>
                <c:pt idx="25">
                  <c:v>2.7863861561045984</c:v>
                </c:pt>
                <c:pt idx="26">
                  <c:v>2.928010510003761</c:v>
                </c:pt>
                <c:pt idx="27">
                  <c:v>3.0759846730209932</c:v>
                </c:pt>
                <c:pt idx="28">
                  <c:v>3.2305458654796002</c:v>
                </c:pt>
                <c:pt idx="29">
                  <c:v>3.3919376749823078</c:v>
                </c:pt>
                <c:pt idx="30">
                  <c:v>3.5604101009272524</c:v>
                </c:pt>
                <c:pt idx="31">
                  <c:v>3.7362195921938741</c:v>
                </c:pt>
                <c:pt idx="32">
                  <c:v>3.9196290775935578</c:v>
                </c:pt>
                <c:pt idx="33">
                  <c:v>4.1109079886742252</c:v>
                </c:pt>
                <c:pt idx="34">
                  <c:v>4.3103322744625148</c:v>
                </c:pt>
                <c:pt idx="35">
                  <c:v>4.5181844077230942</c:v>
                </c:pt>
                <c:pt idx="36">
                  <c:v>4.7347533823103447</c:v>
                </c:pt>
                <c:pt idx="37">
                  <c:v>4.9603347011850571</c:v>
                </c:pt>
                <c:pt idx="38">
                  <c:v>5.1952303546661796</c:v>
                </c:pt>
                <c:pt idx="39">
                  <c:v>5.4397487884865754</c:v>
                </c:pt>
                <c:pt idx="40">
                  <c:v>5.6942048612211886</c:v>
                </c:pt>
                <c:pt idx="41">
                  <c:v>5.9589197906563669</c:v>
                </c:pt>
                <c:pt idx="42">
                  <c:v>6.2342210886709379</c:v>
                </c:pt>
                <c:pt idx="43">
                  <c:v>6.520442484201765</c:v>
                </c:pt>
                <c:pt idx="44">
                  <c:v>6.8179238338704842</c:v>
                </c:pt>
                <c:pt idx="45">
                  <c:v>7.1270110198525476</c:v>
                </c:pt>
                <c:pt idx="46">
                  <c:v>7.7814158518436907</c:v>
                </c:pt>
                <c:pt idx="47">
                  <c:v>8.1274542839828836</c:v>
                </c:pt>
                <c:pt idx="48">
                  <c:v>8.4865398246325832</c:v>
                </c:pt>
                <c:pt idx="49">
                  <c:v>8.8590464767935444</c:v>
                </c:pt>
                <c:pt idx="50">
                  <c:v>9.2453533657755287</c:v>
                </c:pt>
                <c:pt idx="51">
                  <c:v>9.645844536691019</c:v>
                </c:pt>
                <c:pt idx="52">
                  <c:v>10.060908736159732</c:v>
                </c:pt>
                <c:pt idx="53">
                  <c:v>10.490939177904227</c:v>
                </c:pt>
                <c:pt idx="54">
                  <c:v>10.936333291935343</c:v>
                </c:pt>
                <c:pt idx="55">
                  <c:v>11.397492457045006</c:v>
                </c:pt>
                <c:pt idx="56">
                  <c:v>11.874821716345227</c:v>
                </c:pt>
                <c:pt idx="57">
                  <c:v>12.368729475613964</c:v>
                </c:pt>
                <c:pt idx="58">
                  <c:v>12.879627184232621</c:v>
                </c:pt>
                <c:pt idx="59">
                  <c:v>13.407928998525126</c:v>
                </c:pt>
                <c:pt idx="60">
                  <c:v>13.954051427334985</c:v>
                </c:pt>
                <c:pt idx="61">
                  <c:v>14.518412959705541</c:v>
                </c:pt>
                <c:pt idx="62">
                  <c:v>15.101433674557537</c:v>
                </c:pt>
                <c:pt idx="63">
                  <c:v>15.703534832290146</c:v>
                </c:pt>
                <c:pt idx="64">
                  <c:v>16.325138448263235</c:v>
                </c:pt>
                <c:pt idx="65">
                  <c:v>16.966666848153647</c:v>
                </c:pt>
                <c:pt idx="66">
                  <c:v>17.628542205212579</c:v>
                </c:pt>
                <c:pt idx="67">
                  <c:v>18.31118605948884</c:v>
                </c:pt>
                <c:pt idx="68">
                  <c:v>19.015018819120247</c:v>
                </c:pt>
                <c:pt idx="69">
                  <c:v>19.740459243834511</c:v>
                </c:pt>
                <c:pt idx="70">
                  <c:v>20.487923910842383</c:v>
                </c:pt>
                <c:pt idx="71">
                  <c:v>21.257826663346261</c:v>
                </c:pt>
                <c:pt idx="72">
                  <c:v>22.05057804193142</c:v>
                </c:pt>
                <c:pt idx="73">
                  <c:v>22.866584699149698</c:v>
                </c:pt>
                <c:pt idx="74">
                  <c:v>23.706248797651448</c:v>
                </c:pt>
                <c:pt idx="75">
                  <c:v>24.56996739226577</c:v>
                </c:pt>
                <c:pt idx="76">
                  <c:v>25.458131796477069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5288"/>
        <c:axId val="340615680"/>
      </c:scatterChart>
      <c:valAx>
        <c:axId val="3406152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5680"/>
        <c:crosses val="autoZero"/>
        <c:crossBetween val="midCat"/>
      </c:valAx>
      <c:valAx>
        <c:axId val="340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Cumulative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Bangladesh!$G$8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Bangladesh!$F$9:$F$65</c:f>
              <c:numCache>
                <c:formatCode>General</c:formatCode>
                <c:ptCount val="5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</c:numCache>
            </c:numRef>
          </c:xVal>
          <c:yVal>
            <c:numRef>
              <c:f>Bangladesh!$G$9:$G$65</c:f>
              <c:numCache>
                <c:formatCode>General</c:formatCode>
                <c:ptCount val="5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39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52</c:v>
                </c:pt>
                <c:pt idx="18">
                  <c:v>54</c:v>
                </c:pt>
                <c:pt idx="19">
                  <c:v>59</c:v>
                </c:pt>
                <c:pt idx="20">
                  <c:v>68</c:v>
                </c:pt>
                <c:pt idx="21">
                  <c:v>86</c:v>
                </c:pt>
                <c:pt idx="22">
                  <c:v>121</c:v>
                </c:pt>
                <c:pt idx="23">
                  <c:v>162</c:v>
                </c:pt>
                <c:pt idx="24">
                  <c:v>216</c:v>
                </c:pt>
                <c:pt idx="25">
                  <c:v>328</c:v>
                </c:pt>
                <c:pt idx="26">
                  <c:v>422</c:v>
                </c:pt>
                <c:pt idx="27">
                  <c:v>480</c:v>
                </c:pt>
                <c:pt idx="28">
                  <c:v>619</c:v>
                </c:pt>
                <c:pt idx="29">
                  <c:v>801</c:v>
                </c:pt>
                <c:pt idx="30">
                  <c:v>1010</c:v>
                </c:pt>
                <c:pt idx="31">
                  <c:v>1229</c:v>
                </c:pt>
                <c:pt idx="32">
                  <c:v>1570</c:v>
                </c:pt>
                <c:pt idx="33">
                  <c:v>1836</c:v>
                </c:pt>
                <c:pt idx="34">
                  <c:v>2142</c:v>
                </c:pt>
                <c:pt idx="35">
                  <c:v>2454</c:v>
                </c:pt>
                <c:pt idx="36">
                  <c:v>2946</c:v>
                </c:pt>
                <c:pt idx="37">
                  <c:v>3380</c:v>
                </c:pt>
                <c:pt idx="38">
                  <c:v>3770</c:v>
                </c:pt>
                <c:pt idx="39">
                  <c:v>4184</c:v>
                </c:pt>
                <c:pt idx="40">
                  <c:v>4687</c:v>
                </c:pt>
                <c:pt idx="41">
                  <c:v>4996</c:v>
                </c:pt>
                <c:pt idx="42">
                  <c:v>5414</c:v>
                </c:pt>
                <c:pt idx="43">
                  <c:v>5911</c:v>
                </c:pt>
                <c:pt idx="44">
                  <c:v>6460</c:v>
                </c:pt>
                <c:pt idx="45">
                  <c:v>7101</c:v>
                </c:pt>
                <c:pt idx="46">
                  <c:v>7665</c:v>
                </c:pt>
                <c:pt idx="47">
                  <c:v>8236</c:v>
                </c:pt>
                <c:pt idx="48">
                  <c:v>8788</c:v>
                </c:pt>
                <c:pt idx="49">
                  <c:v>9453</c:v>
                </c:pt>
                <c:pt idx="50">
                  <c:v>10141</c:v>
                </c:pt>
                <c:pt idx="51">
                  <c:v>10927</c:v>
                </c:pt>
                <c:pt idx="52">
                  <c:v>11717</c:v>
                </c:pt>
                <c:pt idx="53">
                  <c:v>12423</c:v>
                </c:pt>
                <c:pt idx="54">
                  <c:v>13132</c:v>
                </c:pt>
                <c:pt idx="55">
                  <c:v>13768</c:v>
                </c:pt>
                <c:pt idx="56">
                  <c:v>14655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Bangladesh!$H$8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Bangladesh!$F$9:$F$65</c:f>
              <c:numCache>
                <c:formatCode>General</c:formatCode>
                <c:ptCount val="5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</c:numCache>
            </c:numRef>
          </c:xVal>
          <c:yVal>
            <c:numRef>
              <c:f>Bangladesh!$H$9:$H$65</c:f>
              <c:numCache>
                <c:formatCode>_(* #,##0.00_);_(* \(#,##0.00\);_(* "-"??_);_(@_)</c:formatCode>
                <c:ptCount val="57"/>
                <c:pt idx="0">
                  <c:v>21.768252853989171</c:v>
                </c:pt>
                <c:pt idx="1">
                  <c:v>50.159542693497038</c:v>
                </c:pt>
                <c:pt idx="2">
                  <c:v>65.577105101144483</c:v>
                </c:pt>
                <c:pt idx="3">
                  <c:v>74.837729666955369</c:v>
                </c:pt>
                <c:pt idx="4">
                  <c:v>85.29738843515041</c:v>
                </c:pt>
                <c:pt idx="5">
                  <c:v>97.095300428091463</c:v>
                </c:pt>
                <c:pt idx="6">
                  <c:v>110.38463345799585</c:v>
                </c:pt>
                <c:pt idx="7">
                  <c:v>125.33361531320625</c:v>
                </c:pt>
                <c:pt idx="8">
                  <c:v>142.1266985882327</c:v>
                </c:pt>
                <c:pt idx="9">
                  <c:v>160.96577751067861</c:v>
                </c:pt>
                <c:pt idx="10">
                  <c:v>182.07145446384612</c:v>
                </c:pt>
                <c:pt idx="11">
                  <c:v>205.68435319149</c:v>
                </c:pt>
                <c:pt idx="12">
                  <c:v>232.06647490194371</c:v>
                </c:pt>
                <c:pt idx="13">
                  <c:v>261.50259266452446</c:v>
                </c:pt>
                <c:pt idx="14">
                  <c:v>294.30167861463451</c:v>
                </c:pt>
                <c:pt idx="15">
                  <c:v>330.79835755913342</c:v>
                </c:pt>
                <c:pt idx="16">
                  <c:v>371.35437960533039</c:v>
                </c:pt>
                <c:pt idx="17">
                  <c:v>416.36010343137804</c:v>
                </c:pt>
                <c:pt idx="18">
                  <c:v>466.23598078022712</c:v>
                </c:pt>
                <c:pt idx="19">
                  <c:v>521.43403170204795</c:v>
                </c:pt>
                <c:pt idx="20">
                  <c:v>582.4392990008497</c:v>
                </c:pt>
                <c:pt idx="21">
                  <c:v>649.77126927083009</c:v>
                </c:pt>
                <c:pt idx="22">
                  <c:v>723.98524684887548</c:v>
                </c:pt>
                <c:pt idx="23">
                  <c:v>805.67366597485523</c:v>
                </c:pt>
                <c:pt idx="24">
                  <c:v>895.46732545529323</c:v>
                </c:pt>
                <c:pt idx="25">
                  <c:v>994.03652918401087</c:v>
                </c:pt>
                <c:pt idx="26">
                  <c:v>1102.0921150015949</c:v>
                </c:pt>
                <c:pt idx="27">
                  <c:v>1220.3863535911953</c:v>
                </c:pt>
                <c:pt idx="28">
                  <c:v>1349.7136984285903</c:v>
                </c:pt>
                <c:pt idx="29">
                  <c:v>1490.9113672477372</c:v>
                </c:pt>
                <c:pt idx="30">
                  <c:v>1644.8597350673358</c:v>
                </c:pt>
                <c:pt idx="31">
                  <c:v>1812.4825185671095</c:v>
                </c:pt>
                <c:pt idx="32">
                  <c:v>1994.7467315226099</c:v>
                </c:pt>
                <c:pt idx="33">
                  <c:v>2192.66239112118</c:v>
                </c:pt>
                <c:pt idx="34">
                  <c:v>2407.2819553056097</c:v>
                </c:pt>
                <c:pt idx="35">
                  <c:v>2639.6994718410724</c:v>
                </c:pt>
                <c:pt idx="36">
                  <c:v>2891.0494205882869</c:v>
                </c:pt>
                <c:pt idx="37">
                  <c:v>3162.5052315033181</c:v>
                </c:pt>
                <c:pt idx="38">
                  <c:v>3455.2774621813614</c:v>
                </c:pt>
                <c:pt idx="39">
                  <c:v>3770.6116203248325</c:v>
                </c:pt>
                <c:pt idx="40">
                  <c:v>4109.7856183496424</c:v>
                </c:pt>
                <c:pt idx="41">
                  <c:v>4474.1068494480869</c:v>
                </c:pt>
                <c:pt idx="42">
                  <c:v>4864.908876800253</c:v>
                </c:pt>
                <c:pt idx="43">
                  <c:v>5283.5477302622439</c:v>
                </c:pt>
                <c:pt idx="44">
                  <c:v>5731.3978077486181</c:v>
                </c:pt>
                <c:pt idx="45">
                  <c:v>6209.8473816553442</c:v>
                </c:pt>
                <c:pt idx="46">
                  <c:v>7264.1377876607703</c:v>
                </c:pt>
                <c:pt idx="47">
                  <c:v>7842.778664278243</c:v>
                </c:pt>
                <c:pt idx="48">
                  <c:v>8457.6074843336301</c:v>
                </c:pt>
                <c:pt idx="49">
                  <c:v>9110.0011275426477</c:v>
                </c:pt>
                <c:pt idx="50">
                  <c:v>9801.3155568371149</c:v>
                </c:pt>
                <c:pt idx="51">
                  <c:v>10532.87887274835</c:v>
                </c:pt>
                <c:pt idx="52">
                  <c:v>11305.984109233395</c:v>
                </c:pt>
                <c:pt idx="53">
                  <c:v>12121.881805979838</c:v>
                </c:pt>
                <c:pt idx="54">
                  <c:v>12981.77239613416</c:v>
                </c:pt>
                <c:pt idx="55">
                  <c:v>13886.798452151823</c:v>
                </c:pt>
                <c:pt idx="56">
                  <c:v>14838.03683601472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6464"/>
        <c:axId val="340616856"/>
      </c:scatterChart>
      <c:valAx>
        <c:axId val="340616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6856"/>
        <c:crosses val="autoZero"/>
        <c:crossBetween val="midCat"/>
      </c:valAx>
      <c:valAx>
        <c:axId val="3406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Cumulative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Bangladesh!$I$8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Bangladesh!$F$9:$F$85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Bangladesh!$I$9:$I$85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17</c:v>
                </c:pt>
                <c:pt idx="24">
                  <c:v>20</c:v>
                </c:pt>
                <c:pt idx="25">
                  <c:v>21</c:v>
                </c:pt>
                <c:pt idx="26">
                  <c:v>27</c:v>
                </c:pt>
                <c:pt idx="27">
                  <c:v>30</c:v>
                </c:pt>
                <c:pt idx="28">
                  <c:v>34</c:v>
                </c:pt>
                <c:pt idx="29">
                  <c:v>39</c:v>
                </c:pt>
                <c:pt idx="30">
                  <c:v>46</c:v>
                </c:pt>
                <c:pt idx="31">
                  <c:v>50</c:v>
                </c:pt>
                <c:pt idx="32">
                  <c:v>60</c:v>
                </c:pt>
                <c:pt idx="33">
                  <c:v>75</c:v>
                </c:pt>
                <c:pt idx="34">
                  <c:v>84</c:v>
                </c:pt>
                <c:pt idx="35">
                  <c:v>91</c:v>
                </c:pt>
                <c:pt idx="36">
                  <c:v>101</c:v>
                </c:pt>
                <c:pt idx="37">
                  <c:v>110</c:v>
                </c:pt>
                <c:pt idx="38">
                  <c:v>120</c:v>
                </c:pt>
                <c:pt idx="39">
                  <c:v>127</c:v>
                </c:pt>
                <c:pt idx="40">
                  <c:v>131</c:v>
                </c:pt>
                <c:pt idx="41">
                  <c:v>140</c:v>
                </c:pt>
                <c:pt idx="42">
                  <c:v>145</c:v>
                </c:pt>
                <c:pt idx="43">
                  <c:v>152</c:v>
                </c:pt>
                <c:pt idx="44">
                  <c:v>155</c:v>
                </c:pt>
                <c:pt idx="45">
                  <c:v>163</c:v>
                </c:pt>
                <c:pt idx="46">
                  <c:v>168</c:v>
                </c:pt>
                <c:pt idx="47">
                  <c:v>170</c:v>
                </c:pt>
                <c:pt idx="48">
                  <c:v>175</c:v>
                </c:pt>
                <c:pt idx="49">
                  <c:v>177</c:v>
                </c:pt>
                <c:pt idx="50">
                  <c:v>182</c:v>
                </c:pt>
                <c:pt idx="51">
                  <c:v>183</c:v>
                </c:pt>
                <c:pt idx="52">
                  <c:v>186</c:v>
                </c:pt>
                <c:pt idx="53">
                  <c:v>199</c:v>
                </c:pt>
                <c:pt idx="54">
                  <c:v>206</c:v>
                </c:pt>
                <c:pt idx="55">
                  <c:v>214</c:v>
                </c:pt>
                <c:pt idx="56">
                  <c:v>228</c:v>
                </c:pt>
                <c:pt idx="57">
                  <c:v>239</c:v>
                </c:pt>
                <c:pt idx="58">
                  <c:v>250</c:v>
                </c:pt>
                <c:pt idx="59">
                  <c:v>269</c:v>
                </c:pt>
                <c:pt idx="60">
                  <c:v>283</c:v>
                </c:pt>
                <c:pt idx="61">
                  <c:v>298</c:v>
                </c:pt>
                <c:pt idx="62">
                  <c:v>314</c:v>
                </c:pt>
                <c:pt idx="63">
                  <c:v>328</c:v>
                </c:pt>
                <c:pt idx="64">
                  <c:v>349</c:v>
                </c:pt>
                <c:pt idx="65">
                  <c:v>370</c:v>
                </c:pt>
                <c:pt idx="66">
                  <c:v>386</c:v>
                </c:pt>
                <c:pt idx="67">
                  <c:v>408</c:v>
                </c:pt>
                <c:pt idx="68">
                  <c:v>432</c:v>
                </c:pt>
                <c:pt idx="69">
                  <c:v>452</c:v>
                </c:pt>
                <c:pt idx="70">
                  <c:v>480</c:v>
                </c:pt>
                <c:pt idx="71">
                  <c:v>501</c:v>
                </c:pt>
                <c:pt idx="72">
                  <c:v>522</c:v>
                </c:pt>
                <c:pt idx="73">
                  <c:v>544</c:v>
                </c:pt>
                <c:pt idx="74">
                  <c:v>559</c:v>
                </c:pt>
                <c:pt idx="75">
                  <c:v>582</c:v>
                </c:pt>
                <c:pt idx="76">
                  <c:v>610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Bangladesh!$J$8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Bangladesh!$F$9:$F$85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Bangladesh!$J$9:$J$85</c:f>
              <c:numCache>
                <c:formatCode>_(* #,##0.00_);_(* \(#,##0.00\);_(* "-"??_);_(@_)</c:formatCode>
                <c:ptCount val="77"/>
                <c:pt idx="0">
                  <c:v>3.9120551466851623</c:v>
                </c:pt>
                <c:pt idx="1">
                  <c:v>6.3417325374648801</c:v>
                </c:pt>
                <c:pt idx="2">
                  <c:v>7.4182820719133664</c:v>
                </c:pt>
                <c:pt idx="3">
                  <c:v>8.0169112554930617</c:v>
                </c:pt>
                <c:pt idx="4">
                  <c:v>8.6592791777402969</c:v>
                </c:pt>
                <c:pt idx="5">
                  <c:v>9.3481899988935258</c:v>
                </c:pt>
                <c:pt idx="6">
                  <c:v>10.086596255893564</c:v>
                </c:pt>
                <c:pt idx="7">
                  <c:v>10.877604354966582</c:v>
                </c:pt>
                <c:pt idx="8">
                  <c:v>11.724480096725831</c:v>
                </c:pt>
                <c:pt idx="9">
                  <c:v>12.630654219872129</c:v>
                </c:pt>
                <c:pt idx="10">
                  <c:v>13.599727948517192</c:v>
                </c:pt>
                <c:pt idx="11">
                  <c:v>14.635478527082517</c:v>
                </c:pt>
                <c:pt idx="12">
                  <c:v>15.741864725648023</c:v>
                </c:pt>
                <c:pt idx="13">
                  <c:v>16.923032297539983</c:v>
                </c:pt>
                <c:pt idx="14">
                  <c:v>18.183319369863259</c:v>
                </c:pt>
                <c:pt idx="15">
                  <c:v>19.527261746604132</c:v>
                </c:pt>
                <c:pt idx="16">
                  <c:v>20.959598102860706</c:v>
                </c:pt>
                <c:pt idx="17">
                  <c:v>22.485275047705223</c:v>
                </c:pt>
                <c:pt idx="18">
                  <c:v>24.109452032153172</c:v>
                </c:pt>
                <c:pt idx="19">
                  <c:v>25.837506077710319</c:v>
                </c:pt>
                <c:pt idx="20">
                  <c:v>27.675036300003804</c:v>
                </c:pt>
                <c:pt idx="21">
                  <c:v>29.627868201077497</c:v>
                </c:pt>
                <c:pt idx="22">
                  <c:v>31.702057703055893</c:v>
                </c:pt>
                <c:pt idx="23">
                  <c:v>33.90389489506164</c:v>
                </c:pt>
                <c:pt idx="24">
                  <c:v>36.239907464514573</c:v>
                </c:pt>
                <c:pt idx="25">
                  <c:v>38.716863783255896</c:v>
                </c:pt>
                <c:pt idx="26">
                  <c:v>41.341775618334538</c:v>
                </c:pt>
                <c:pt idx="27">
                  <c:v>44.12190043677198</c:v>
                </c:pt>
                <c:pt idx="28">
                  <c:v>47.064743273197607</c:v>
                </c:pt>
                <c:pt idx="29">
                  <c:v>50.178058128920711</c:v>
                </c:pt>
                <c:pt idx="30">
                  <c:v>53.469848870791594</c:v>
                </c:pt>
                <c:pt idx="31">
                  <c:v>56.948369598106808</c:v>
                </c:pt>
                <c:pt idx="32">
                  <c:v>60.622124445837777</c:v>
                </c:pt>
                <c:pt idx="33">
                  <c:v>64.499866792623081</c:v>
                </c:pt>
                <c:pt idx="34">
                  <c:v>68.590597842254923</c:v>
                </c:pt>
                <c:pt idx="35">
                  <c:v>72.903564547836595</c:v>
                </c:pt>
                <c:pt idx="36">
                  <c:v>77.448256848371571</c:v>
                </c:pt>
                <c:pt idx="37">
                  <c:v>82.234404188296836</c:v>
                </c:pt>
                <c:pt idx="38">
                  <c:v>87.271971291376204</c:v>
                </c:pt>
                <c:pt idx="39">
                  <c:v>92.571153161445849</c:v>
                </c:pt>
                <c:pt idx="40">
                  <c:v>98.142369283745651</c:v>
                </c:pt>
                <c:pt idx="41">
                  <c:v>103.99625700198486</c:v>
                </c:pt>
                <c:pt idx="42">
                  <c:v>110.14366404788326</c:v>
                </c:pt>
                <c:pt idx="43">
                  <c:v>116.59564020169516</c:v>
                </c:pt>
                <c:pt idx="44">
                  <c:v>123.36342806417017</c:v>
                </c:pt>
                <c:pt idx="45">
                  <c:v>130.4584529225273</c:v>
                </c:pt>
                <c:pt idx="46">
                  <c:v>145.67676094354019</c:v>
                </c:pt>
                <c:pt idx="47">
                  <c:v>153.82370393797143</c:v>
                </c:pt>
                <c:pt idx="48">
                  <c:v>162.34517677558372</c:v>
                </c:pt>
                <c:pt idx="49">
                  <c:v>171.25333354078342</c:v>
                </c:pt>
                <c:pt idx="50">
                  <c:v>180.56043051042727</c:v>
                </c:pt>
                <c:pt idx="51">
                  <c:v>190.27880940481262</c:v>
                </c:pt>
                <c:pt idx="52">
                  <c:v>200.42087969027926</c:v>
                </c:pt>
                <c:pt idx="53">
                  <c:v>210.9990999426056</c:v>
                </c:pt>
                <c:pt idx="54">
                  <c:v>222.02595828406581</c:v>
                </c:pt>
                <c:pt idx="55">
                  <c:v>233.51395191079837</c:v>
                </c:pt>
                <c:pt idx="56">
                  <c:v>245.47556573101517</c:v>
                </c:pt>
                <c:pt idx="57">
                  <c:v>257.92325013854946</c:v>
                </c:pt>
                <c:pt idx="58">
                  <c:v>270.86939795026802</c:v>
                </c:pt>
                <c:pt idx="59">
                  <c:v>284.32632053995803</c:v>
                </c:pt>
                <c:pt idx="60">
                  <c:v>298.30622320541983</c:v>
                </c:pt>
                <c:pt idx="61">
                  <c:v>312.82117980962602</c:v>
                </c:pt>
                <c:pt idx="62">
                  <c:v>327.88310674094777</c:v>
                </c:pt>
                <c:pt idx="63">
                  <c:v>343.50373624155708</c:v>
                </c:pt>
                <c:pt idx="64">
                  <c:v>359.69458915719059</c:v>
                </c:pt>
                <c:pt idx="65">
                  <c:v>376.4669471654704</c:v>
                </c:pt>
                <c:pt idx="66">
                  <c:v>393.83182454391067</c:v>
                </c:pt>
                <c:pt idx="67">
                  <c:v>411.79993954256241</c:v>
                </c:pt>
                <c:pt idx="68">
                  <c:v>430.38168542995601</c:v>
                </c:pt>
                <c:pt idx="69">
                  <c:v>449.58710128455687</c:v>
                </c:pt>
                <c:pt idx="70">
                  <c:v>469.42584260734134</c:v>
                </c:pt>
                <c:pt idx="71">
                  <c:v>489.90715183429757</c:v>
                </c:pt>
                <c:pt idx="72">
                  <c:v>511.03982883065316</c:v>
                </c:pt>
                <c:pt idx="73">
                  <c:v>532.83220145138284</c:v>
                </c:pt>
                <c:pt idx="74">
                  <c:v>555.29209625506769</c:v>
                </c:pt>
                <c:pt idx="75">
                  <c:v>578.42680946040514</c:v>
                </c:pt>
                <c:pt idx="76">
                  <c:v>602.24307823662684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7640"/>
        <c:axId val="340618032"/>
      </c:scatterChart>
      <c:valAx>
        <c:axId val="3406176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8032"/>
        <c:crosses val="autoZero"/>
        <c:crossBetween val="midCat"/>
      </c:valAx>
      <c:valAx>
        <c:axId val="340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  <a:r>
              <a:rPr lang="en-US" baseline="0"/>
              <a:t> - Cases</a:t>
            </a:r>
          </a:p>
          <a:p>
            <a:pPr>
              <a:defRPr/>
            </a:pPr>
            <a:r>
              <a:rPr lang="en-US" baseline="0"/>
              <a:t>Constant New Breakouts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Bangladesh!$M$8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Bangladesh!$L$9:$L$85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Bangladesh!$M$9:$M$85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18</c:v>
                </c:pt>
                <c:pt idx="22">
                  <c:v>35</c:v>
                </c:pt>
                <c:pt idx="23">
                  <c:v>41</c:v>
                </c:pt>
                <c:pt idx="24">
                  <c:v>54</c:v>
                </c:pt>
                <c:pt idx="25">
                  <c:v>112</c:v>
                </c:pt>
                <c:pt idx="26">
                  <c:v>94</c:v>
                </c:pt>
                <c:pt idx="27">
                  <c:v>58</c:v>
                </c:pt>
                <c:pt idx="28">
                  <c:v>139</c:v>
                </c:pt>
                <c:pt idx="29">
                  <c:v>182</c:v>
                </c:pt>
                <c:pt idx="30">
                  <c:v>209</c:v>
                </c:pt>
                <c:pt idx="31">
                  <c:v>219</c:v>
                </c:pt>
                <c:pt idx="32">
                  <c:v>341</c:v>
                </c:pt>
                <c:pt idx="33">
                  <c:v>266</c:v>
                </c:pt>
                <c:pt idx="34">
                  <c:v>306</c:v>
                </c:pt>
                <c:pt idx="35">
                  <c:v>312</c:v>
                </c:pt>
                <c:pt idx="36">
                  <c:v>492</c:v>
                </c:pt>
                <c:pt idx="37">
                  <c:v>434</c:v>
                </c:pt>
                <c:pt idx="38">
                  <c:v>390</c:v>
                </c:pt>
                <c:pt idx="39">
                  <c:v>414</c:v>
                </c:pt>
                <c:pt idx="40">
                  <c:v>503</c:v>
                </c:pt>
                <c:pt idx="41">
                  <c:v>309</c:v>
                </c:pt>
                <c:pt idx="42">
                  <c:v>418</c:v>
                </c:pt>
                <c:pt idx="43">
                  <c:v>497</c:v>
                </c:pt>
                <c:pt idx="44">
                  <c:v>549</c:v>
                </c:pt>
                <c:pt idx="45">
                  <c:v>641</c:v>
                </c:pt>
                <c:pt idx="46">
                  <c:v>564</c:v>
                </c:pt>
                <c:pt idx="47">
                  <c:v>571</c:v>
                </c:pt>
                <c:pt idx="48">
                  <c:v>552</c:v>
                </c:pt>
                <c:pt idx="49">
                  <c:v>665</c:v>
                </c:pt>
                <c:pt idx="50">
                  <c:v>688</c:v>
                </c:pt>
                <c:pt idx="51">
                  <c:v>786</c:v>
                </c:pt>
                <c:pt idx="52">
                  <c:v>790</c:v>
                </c:pt>
                <c:pt idx="53">
                  <c:v>706</c:v>
                </c:pt>
                <c:pt idx="54">
                  <c:v>709</c:v>
                </c:pt>
                <c:pt idx="55">
                  <c:v>636</c:v>
                </c:pt>
                <c:pt idx="56">
                  <c:v>887</c:v>
                </c:pt>
                <c:pt idx="57">
                  <c:v>1034</c:v>
                </c:pt>
                <c:pt idx="58">
                  <c:v>969</c:v>
                </c:pt>
                <c:pt idx="59">
                  <c:v>1162</c:v>
                </c:pt>
                <c:pt idx="60">
                  <c:v>1041</c:v>
                </c:pt>
                <c:pt idx="61">
                  <c:v>1202</c:v>
                </c:pt>
                <c:pt idx="62">
                  <c:v>930</c:v>
                </c:pt>
                <c:pt idx="63">
                  <c:v>1273</c:v>
                </c:pt>
                <c:pt idx="64">
                  <c:v>1602</c:v>
                </c:pt>
                <c:pt idx="65">
                  <c:v>1251</c:v>
                </c:pt>
                <c:pt idx="66">
                  <c:v>1617</c:v>
                </c:pt>
                <c:pt idx="67">
                  <c:v>1773</c:v>
                </c:pt>
                <c:pt idx="68">
                  <c:v>1694</c:v>
                </c:pt>
                <c:pt idx="69">
                  <c:v>1873</c:v>
                </c:pt>
                <c:pt idx="70">
                  <c:v>1532</c:v>
                </c:pt>
                <c:pt idx="71">
                  <c:v>1975</c:v>
                </c:pt>
                <c:pt idx="72">
                  <c:v>1166</c:v>
                </c:pt>
                <c:pt idx="73">
                  <c:v>1541</c:v>
                </c:pt>
                <c:pt idx="74">
                  <c:v>2029</c:v>
                </c:pt>
                <c:pt idx="75">
                  <c:v>2523</c:v>
                </c:pt>
                <c:pt idx="76">
                  <c:v>1764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Bangladesh!$N$8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Bangladesh!$L$9:$L$201</c:f>
              <c:numCache>
                <c:formatCode>General</c:formatCode>
                <c:ptCount val="193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</c:numCache>
            </c:numRef>
          </c:xVal>
          <c:yVal>
            <c:numRef>
              <c:f>Bangladesh!$N$9:$N$201</c:f>
              <c:numCache>
                <c:formatCode>_(* #,##0.00_);_(* \(#,##0.00\);_(* "-"??_);_(@_)</c:formatCode>
                <c:ptCount val="193"/>
                <c:pt idx="0">
                  <c:v>6.4118579747834783</c:v>
                </c:pt>
                <c:pt idx="1">
                  <c:v>12.392633985862572</c:v>
                </c:pt>
                <c:pt idx="2">
                  <c:v>15.300146520143356</c:v>
                </c:pt>
                <c:pt idx="3">
                  <c:v>16.972293253761283</c:v>
                </c:pt>
                <c:pt idx="4">
                  <c:v>18.806400762674294</c:v>
                </c:pt>
                <c:pt idx="5">
                  <c:v>20.815736288835737</c:v>
                </c:pt>
                <c:pt idx="6">
                  <c:v>23.014392903880434</c:v>
                </c:pt>
                <c:pt idx="7">
                  <c:v>25.417314610630946</c:v>
                </c:pt>
                <c:pt idx="8">
                  <c:v>28.040319525706444</c:v>
                </c:pt>
                <c:pt idx="9">
                  <c:v>30.900120818008968</c:v>
                </c:pt>
                <c:pt idx="10">
                  <c:v>34.014345064593115</c:v>
                </c:pt>
                <c:pt idx="11">
                  <c:v>37.401547673908496</c:v>
                </c:pt>
                <c:pt idx="12">
                  <c:v>41.081225016916989</c:v>
                </c:pt>
                <c:pt idx="13">
                  <c:v>45.073822899410544</c:v>
                </c:pt>
                <c:pt idx="14">
                  <c:v>49.400741004260496</c:v>
                </c:pt>
                <c:pt idx="15">
                  <c:v>54.084332930597178</c:v>
                </c:pt>
                <c:pt idx="16">
                  <c:v>59.147901458303281</c:v>
                </c:pt>
                <c:pt idx="17">
                  <c:v>64.615688670968126</c:v>
                </c:pt>
                <c:pt idx="18">
                  <c:v>70.512860578815449</c:v>
                </c:pt>
                <c:pt idx="19">
                  <c:v>76.865485895310485</c:v>
                </c:pt>
                <c:pt idx="20">
                  <c:v>83.700508637347937</c:v>
                </c:pt>
                <c:pt idx="21">
                  <c:v>91.045714239292678</c:v>
                </c:pt>
                <c:pt idx="22">
                  <c:v>98.929688895798265</c:v>
                </c:pt>
                <c:pt idx="23">
                  <c:v>107.38177187736468</c:v>
                </c:pt>
                <c:pt idx="24">
                  <c:v>116.43200059604635</c:v>
                </c:pt>
                <c:pt idx="25">
                  <c:v>126.11104823658812</c:v>
                </c:pt>
                <c:pt idx="26">
                  <c:v>136.45015381049268</c:v>
                </c:pt>
                <c:pt idx="27">
                  <c:v>147.48104453700628</c:v>
                </c:pt>
                <c:pt idx="28">
                  <c:v>159.23585050558015</c:v>
                </c:pt>
                <c:pt idx="29">
                  <c:v>171.74701162881684</c:v>
                </c:pt>
                <c:pt idx="30">
                  <c:v>185.04717695295224</c:v>
                </c:pt>
                <c:pt idx="31">
                  <c:v>199.16909645423524</c:v>
                </c:pt>
                <c:pt idx="32">
                  <c:v>214.14550551373401</c:v>
                </c:pt>
                <c:pt idx="33">
                  <c:v>230.0090023296905</c:v>
                </c:pt>
                <c:pt idx="34">
                  <c:v>246.7919185950349</c:v>
                </c:pt>
                <c:pt idx="35">
                  <c:v>264.52618383751542</c:v>
                </c:pt>
                <c:pt idx="36">
                  <c:v>283.24318389046618</c:v>
                </c:pt>
                <c:pt idx="37">
                  <c:v>302.9736140329033</c:v>
                </c:pt>
                <c:pt idx="38">
                  <c:v>323.74732740766615</c:v>
                </c:pt>
                <c:pt idx="39">
                  <c:v>345.59317939504371</c:v>
                </c:pt>
                <c:pt idx="40">
                  <c:v>368.53886868591161</c:v>
                </c:pt>
                <c:pt idx="41">
                  <c:v>392.61077586217385</c:v>
                </c:pt>
                <c:pt idx="42">
                  <c:v>417.83380035238815</c:v>
                </c:pt>
                <c:pt idx="43">
                  <c:v>444.2311966861443</c:v>
                </c:pt>
                <c:pt idx="44">
                  <c:v>471.82441102124102</c:v>
                </c:pt>
                <c:pt idx="45">
                  <c:v>500.63291896224314</c:v>
                </c:pt>
                <c:pt idx="46">
                  <c:v>561.96290974720193</c:v>
                </c:pt>
                <c:pt idx="47">
                  <c:v>594.51207081512177</c:v>
                </c:pt>
                <c:pt idx="48">
                  <c:v>628.33158389558957</c:v>
                </c:pt>
                <c:pt idx="49">
                  <c:v>663.42875973599712</c:v>
                </c:pt>
                <c:pt idx="50">
                  <c:v>699.80805339548442</c:v>
                </c:pt>
                <c:pt idx="51">
                  <c:v>737.47094180360477</c:v>
                </c:pt>
                <c:pt idx="52">
                  <c:v>776.41581143329097</c:v>
                </c:pt>
                <c:pt idx="53">
                  <c:v>816.63785713841582</c:v>
                </c:pt>
                <c:pt idx="54">
                  <c:v>858.1289931613328</c:v>
                </c:pt>
                <c:pt idx="55">
                  <c:v>900.87777726073455</c:v>
                </c:pt>
                <c:pt idx="56">
                  <c:v>944.86934884513028</c:v>
                </c:pt>
                <c:pt idx="57">
                  <c:v>990.08538192257492</c:v>
                </c:pt>
                <c:pt idx="58">
                  <c:v>1036.5040535933538</c:v>
                </c:pt>
                <c:pt idx="59">
                  <c:v>1084.1000287197323</c:v>
                </c:pt>
                <c:pt idx="60">
                  <c:v>1132.8444613062159</c:v>
                </c:pt>
                <c:pt idx="61">
                  <c:v>1182.705013015835</c:v>
                </c:pt>
                <c:pt idx="62">
                  <c:v>1233.6458891336085</c:v>
                </c:pt>
                <c:pt idx="63">
                  <c:v>1285.6278921684795</c:v>
                </c:pt>
                <c:pt idx="64">
                  <c:v>1338.6084931607511</c:v>
                </c:pt>
                <c:pt idx="65">
                  <c:v>1392.5419206344043</c:v>
                </c:pt>
                <c:pt idx="66">
                  <c:v>1447.3792670039022</c:v>
                </c:pt>
                <c:pt idx="67">
                  <c:v>1503.0686121143224</c:v>
                </c:pt>
                <c:pt idx="68">
                  <c:v>1559.5551634632179</c:v>
                </c:pt>
                <c:pt idx="69">
                  <c:v>1616.7814125237219</c:v>
                </c:pt>
                <c:pt idx="70">
                  <c:v>1674.6873064623599</c:v>
                </c:pt>
                <c:pt idx="71">
                  <c:v>1733.2104344231154</c:v>
                </c:pt>
                <c:pt idx="72">
                  <c:v>1792.2862274327047</c:v>
                </c:pt>
                <c:pt idx="73">
                  <c:v>1851.8481708719635</c:v>
                </c:pt>
                <c:pt idx="74">
                  <c:v>1911.8280283559179</c:v>
                </c:pt>
                <c:pt idx="75">
                  <c:v>1972.1560757714983</c:v>
                </c:pt>
                <c:pt idx="76">
                  <c:v>2032.7613441380124</c:v>
                </c:pt>
                <c:pt idx="77">
                  <c:v>2093.5718698822766</c:v>
                </c:pt>
                <c:pt idx="78">
                  <c:v>2154.5149510585015</c:v>
                </c:pt>
                <c:pt idx="79">
                  <c:v>2215.5174079933049</c:v>
                </c:pt>
                <c:pt idx="80">
                  <c:v>2276.5058467991134</c:v>
                </c:pt>
                <c:pt idx="81">
                  <c:v>2337.4069241750999</c:v>
                </c:pt>
                <c:pt idx="82">
                  <c:v>2398.147611904004</c:v>
                </c:pt>
                <c:pt idx="83">
                  <c:v>2458.6554594556978</c:v>
                </c:pt>
                <c:pt idx="84">
                  <c:v>2518.8588531243208</c:v>
                </c:pt>
                <c:pt idx="85">
                  <c:v>2578.6872701548914</c:v>
                </c:pt>
                <c:pt idx="86">
                  <c:v>2638.0715263572961</c:v>
                </c:pt>
                <c:pt idx="87">
                  <c:v>2696.9440157599579</c:v>
                </c:pt>
                <c:pt idx="88">
                  <c:v>2755.2389409217453</c:v>
                </c:pt>
                <c:pt idx="89">
                  <c:v>2812.8925325980331</c:v>
                </c:pt>
                <c:pt idx="90">
                  <c:v>2869.8432575445418</c:v>
                </c:pt>
                <c:pt idx="91">
                  <c:v>2926.0320133396117</c:v>
                </c:pt>
                <c:pt idx="92">
                  <c:v>2981.4023092110083</c:v>
                </c:pt>
                <c:pt idx="93">
                  <c:v>3035.900431966023</c:v>
                </c:pt>
                <c:pt idx="94">
                  <c:v>3089.4755962424119</c:v>
                </c:pt>
                <c:pt idx="95">
                  <c:v>3142.0800784213511</c:v>
                </c:pt>
                <c:pt idx="96">
                  <c:v>3193.6693336708895</c:v>
                </c:pt>
                <c:pt idx="97">
                  <c:v>3244.2020957179807</c:v>
                </c:pt>
                <c:pt idx="98">
                  <c:v>3293.6404590779134</c:v>
                </c:pt>
                <c:pt idx="99">
                  <c:v>3341.9499436004908</c:v>
                </c:pt>
                <c:pt idx="100">
                  <c:v>3389.0995413213932</c:v>
                </c:pt>
                <c:pt idx="101">
                  <c:v>3435.061745733668</c:v>
                </c:pt>
                <c:pt idx="102">
                  <c:v>3479.8125637170042</c:v>
                </c:pt>
                <c:pt idx="103">
                  <c:v>3523.3315104803032</c:v>
                </c:pt>
                <c:pt idx="104">
                  <c:v>3565.6015879850929</c:v>
                </c:pt>
                <c:pt idx="105">
                  <c:v>3606.6092474225793</c:v>
                </c:pt>
                <c:pt idx="106">
                  <c:v>3646.3443364147779</c:v>
                </c:pt>
                <c:pt idx="107">
                  <c:v>3684.8000316995581</c:v>
                </c:pt>
                <c:pt idx="108">
                  <c:v>3721.9727581398415</c:v>
                </c:pt>
                <c:pt idx="109">
                  <c:v>3757.8620949682695</c:v>
                </c:pt>
                <c:pt idx="110">
                  <c:v>3792.4706702398771</c:v>
                </c:pt>
                <c:pt idx="111">
                  <c:v>3825.8040445165152</c:v>
                </c:pt>
                <c:pt idx="112">
                  <c:v>3857.8705848477657</c:v>
                </c:pt>
                <c:pt idx="113">
                  <c:v>3888.681330143831</c:v>
                </c:pt>
                <c:pt idx="114">
                  <c:v>3918.2498490564835</c:v>
                </c:pt>
                <c:pt idx="115">
                  <c:v>3946.5920914947751</c:v>
                </c:pt>
                <c:pt idx="116">
                  <c:v>3973.7262349031016</c:v>
                </c:pt>
                <c:pt idx="117">
                  <c:v>3999.6725264207976</c:v>
                </c:pt>
                <c:pt idx="118">
                  <c:v>4024.4531220251329</c:v>
                </c:pt>
                <c:pt idx="119">
                  <c:v>4048.091923733934</c:v>
                </c:pt>
                <c:pt idx="120">
                  <c:v>4070.6144159106466</c:v>
                </c:pt>
                <c:pt idx="121">
                  <c:v>4092.0475016741689</c:v>
                </c:pt>
                <c:pt idx="122">
                  <c:v>4112.4193403688832</c:v>
                </c:pt>
                <c:pt idx="123">
                  <c:v>4131.7591869977605</c:v>
                </c:pt>
                <c:pt idx="124">
                  <c:v>4150.0972344639522</c:v>
                </c:pt>
                <c:pt idx="125">
                  <c:v>4167.4644594046958</c:v>
                </c:pt>
                <c:pt idx="126">
                  <c:v>4183.8924723364307</c:v>
                </c:pt>
                <c:pt idx="127">
                  <c:v>4199.4133727625276</c:v>
                </c:pt>
                <c:pt idx="128">
                  <c:v>4214.0596098257156</c:v>
                </c:pt>
                <c:pt idx="129">
                  <c:v>4227.863849016956</c:v>
                </c:pt>
                <c:pt idx="130">
                  <c:v>4240.8588453817829</c:v>
                </c:pt>
                <c:pt idx="131">
                  <c:v>4253.0773235947727</c:v>
                </c:pt>
                <c:pt idx="132">
                  <c:v>4264.5518652034216</c:v>
                </c:pt>
                <c:pt idx="133">
                  <c:v>4275.3148032748441</c:v>
                </c:pt>
                <c:pt idx="134">
                  <c:v>4285.3981246130288</c:v>
                </c:pt>
                <c:pt idx="135">
                  <c:v>4294.8333796512325</c:v>
                </c:pt>
                <c:pt idx="136">
                  <c:v>4303.6516000639831</c:v>
                </c:pt>
                <c:pt idx="137">
                  <c:v>4311.883224086484</c:v>
                </c:pt>
                <c:pt idx="138">
                  <c:v>4319.5580294761758</c:v>
                </c:pt>
                <c:pt idx="139">
                  <c:v>4326.7050740022187</c:v>
                </c:pt>
                <c:pt idx="140">
                  <c:v>4333.3526433037378</c:v>
                </c:pt>
                <c:pt idx="141">
                  <c:v>4339.5282059171586</c:v>
                </c:pt>
                <c:pt idx="142">
                  <c:v>4345.2583752367327</c:v>
                </c:pt>
                <c:pt idx="143">
                  <c:v>4350.5688781405952</c:v>
                </c:pt>
                <c:pt idx="144">
                  <c:v>4355.4845299873805</c:v>
                </c:pt>
                <c:pt idx="145">
                  <c:v>4360.0292156653659</c:v>
                </c:pt>
                <c:pt idx="146">
                  <c:v>4364.2258763573773</c:v>
                </c:pt>
                <c:pt idx="147">
                  <c:v>4368.0965016700575</c:v>
                </c:pt>
                <c:pt idx="148">
                  <c:v>4371.6621267653572</c:v>
                </c:pt>
                <c:pt idx="149">
                  <c:v>4374.9428341251796</c:v>
                </c:pt>
                <c:pt idx="150">
                  <c:v>4377.9577595766314</c:v>
                </c:pt>
                <c:pt idx="151">
                  <c:v>4380.7251022052042</c:v>
                </c:pt>
                <c:pt idx="152">
                  <c:v>4383.2621377860332</c:v>
                </c:pt>
                <c:pt idx="153">
                  <c:v>4385.5852353690216</c:v>
                </c:pt>
                <c:pt idx="154">
                  <c:v>4387.7098766616882</c:v>
                </c:pt>
                <c:pt idx="155">
                  <c:v>4389.6506778639141</c:v>
                </c:pt>
                <c:pt idx="156">
                  <c:v>4391.4214136209503</c:v>
                </c:pt>
                <c:pt idx="157">
                  <c:v>4393.0350427749554</c:v>
                </c:pt>
                <c:pt idx="158">
                  <c:v>4394.5037356105531</c:v>
                </c:pt>
                <c:pt idx="159">
                  <c:v>4395.8389023062664</c:v>
                </c:pt>
                <c:pt idx="160">
                  <c:v>4397.0512223209662</c:v>
                </c:pt>
                <c:pt idx="161">
                  <c:v>4398.1506744623039</c:v>
                </c:pt>
                <c:pt idx="162">
                  <c:v>4399.1465674024348</c:v>
                </c:pt>
                <c:pt idx="163">
                  <c:v>4400.0475704248192</c:v>
                </c:pt>
                <c:pt idx="164">
                  <c:v>4400.861744204436</c:v>
                </c:pt>
                <c:pt idx="165">
                  <c:v>4401.5965714421163</c:v>
                </c:pt>
                <c:pt idx="166">
                  <c:v>4402.2589871917653</c:v>
                </c:pt>
                <c:pt idx="167">
                  <c:v>4402.8554087369075</c:v>
                </c:pt>
                <c:pt idx="168">
                  <c:v>4403.3917648900297</c:v>
                </c:pt>
                <c:pt idx="169">
                  <c:v>4403.8735246046317</c:v>
                </c:pt>
                <c:pt idx="170">
                  <c:v>4404.3057248055547</c:v>
                </c:pt>
                <c:pt idx="171">
                  <c:v>4404.6929973580218</c:v>
                </c:pt>
                <c:pt idx="172">
                  <c:v>4405.0395951097853</c:v>
                </c:pt>
                <c:pt idx="173">
                  <c:v>4405.349416953889</c:v>
                </c:pt>
                <c:pt idx="174">
                  <c:v>4405.6260318716677</c:v>
                </c:pt>
                <c:pt idx="175">
                  <c:v>4405.8727019268254</c:v>
                </c:pt>
                <c:pt idx="176">
                  <c:v>4406.0924041916733</c:v>
                </c:pt>
                <c:pt idx="177">
                  <c:v>4406.287851595921</c:v>
                </c:pt>
                <c:pt idx="178">
                  <c:v>4406.4615126967874</c:v>
                </c:pt>
                <c:pt idx="179">
                  <c:v>4406.6156303767002</c:v>
                </c:pt>
                <c:pt idx="180">
                  <c:v>4406.7522394814323</c:v>
                </c:pt>
                <c:pt idx="181">
                  <c:v>4406.8731834173186</c:v>
                </c:pt>
                <c:pt idx="182">
                  <c:v>4406.9801297311815</c:v>
                </c:pt>
                <c:pt idx="183">
                  <c:v>4407.0745847007965</c:v>
                </c:pt>
                <c:pt idx="184">
                  <c:v>4407.1579069672971</c:v>
                </c:pt>
                <c:pt idx="185">
                  <c:v>4407.2313202437463</c:v>
                </c:pt>
                <c:pt idx="186">
                  <c:v>4407.2959251364073</c:v>
                </c:pt>
                <c:pt idx="187">
                  <c:v>4407.3527101169448</c:v>
                </c:pt>
                <c:pt idx="188">
                  <c:v>4407.4025616849776</c:v>
                </c:pt>
                <c:pt idx="189">
                  <c:v>4407.4462737612021</c:v>
                </c:pt>
                <c:pt idx="190">
                  <c:v>4407.4845563515992</c:v>
                </c:pt>
                <c:pt idx="191">
                  <c:v>4407.5180435232523</c:v>
                </c:pt>
                <c:pt idx="192">
                  <c:v>4407.5473007319624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8816"/>
        <c:axId val="340619208"/>
      </c:scatterChart>
      <c:valAx>
        <c:axId val="3406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9208"/>
        <c:crosses val="autoZero"/>
        <c:crossBetween val="midCat"/>
      </c:valAx>
      <c:valAx>
        <c:axId val="3406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  <a:r>
              <a:rPr lang="en-US" baseline="0"/>
              <a:t> - Deaths</a:t>
            </a:r>
          </a:p>
          <a:p>
            <a:pPr>
              <a:defRPr/>
            </a:pPr>
            <a:r>
              <a:rPr lang="en-US" baseline="0"/>
              <a:t>Constant New Breakouts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Bangladesh!$O$8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Bangladesh!$L$9:$L$85</c:f>
              <c:numCache>
                <c:formatCode>General</c:formatCode>
                <c:ptCount val="77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</c:numCache>
            </c:numRef>
          </c:xVal>
          <c:yVal>
            <c:numRef>
              <c:f>Bangladesh!$O$9:$O$85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15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4</c:v>
                </c:pt>
                <c:pt idx="41">
                  <c:v>9</c:v>
                </c:pt>
                <c:pt idx="42">
                  <c:v>5</c:v>
                </c:pt>
                <c:pt idx="43">
                  <c:v>7</c:v>
                </c:pt>
                <c:pt idx="44">
                  <c:v>3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13</c:v>
                </c:pt>
                <c:pt idx="54">
                  <c:v>7</c:v>
                </c:pt>
                <c:pt idx="55">
                  <c:v>8</c:v>
                </c:pt>
                <c:pt idx="56">
                  <c:v>14</c:v>
                </c:pt>
                <c:pt idx="57">
                  <c:v>11</c:v>
                </c:pt>
                <c:pt idx="58">
                  <c:v>11</c:v>
                </c:pt>
                <c:pt idx="59">
                  <c:v>19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14</c:v>
                </c:pt>
                <c:pt idx="64">
                  <c:v>21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28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15</c:v>
                </c:pt>
                <c:pt idx="75">
                  <c:v>23</c:v>
                </c:pt>
                <c:pt idx="76">
                  <c:v>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Bangladesh!$P$8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Bangladesh!$L$9:$L$201</c:f>
              <c:numCache>
                <c:formatCode>General</c:formatCode>
                <c:ptCount val="193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117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123</c:v>
                </c:pt>
                <c:pt idx="69">
                  <c:v>124</c:v>
                </c:pt>
                <c:pt idx="70">
                  <c:v>125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134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141</c:v>
                </c:pt>
                <c:pt idx="87">
                  <c:v>142</c:v>
                </c:pt>
                <c:pt idx="88">
                  <c:v>143</c:v>
                </c:pt>
                <c:pt idx="89">
                  <c:v>144</c:v>
                </c:pt>
                <c:pt idx="90">
                  <c:v>145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152</c:v>
                </c:pt>
                <c:pt idx="98">
                  <c:v>153</c:v>
                </c:pt>
                <c:pt idx="99">
                  <c:v>154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159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163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171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180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194</c:v>
                </c:pt>
                <c:pt idx="140">
                  <c:v>195</c:v>
                </c:pt>
                <c:pt idx="141">
                  <c:v>196</c:v>
                </c:pt>
                <c:pt idx="142">
                  <c:v>197</c:v>
                </c:pt>
                <c:pt idx="143">
                  <c:v>198</c:v>
                </c:pt>
                <c:pt idx="144">
                  <c:v>199</c:v>
                </c:pt>
                <c:pt idx="145">
                  <c:v>200</c:v>
                </c:pt>
                <c:pt idx="146">
                  <c:v>201</c:v>
                </c:pt>
                <c:pt idx="147">
                  <c:v>202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206</c:v>
                </c:pt>
                <c:pt idx="152">
                  <c:v>207</c:v>
                </c:pt>
                <c:pt idx="153">
                  <c:v>208</c:v>
                </c:pt>
                <c:pt idx="154">
                  <c:v>209</c:v>
                </c:pt>
                <c:pt idx="155">
                  <c:v>210</c:v>
                </c:pt>
                <c:pt idx="156">
                  <c:v>211</c:v>
                </c:pt>
                <c:pt idx="157">
                  <c:v>212</c:v>
                </c:pt>
                <c:pt idx="158">
                  <c:v>213</c:v>
                </c:pt>
                <c:pt idx="159">
                  <c:v>214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  <c:pt idx="179">
                  <c:v>234</c:v>
                </c:pt>
                <c:pt idx="180">
                  <c:v>235</c:v>
                </c:pt>
                <c:pt idx="181">
                  <c:v>236</c:v>
                </c:pt>
                <c:pt idx="182">
                  <c:v>237</c:v>
                </c:pt>
                <c:pt idx="183">
                  <c:v>238</c:v>
                </c:pt>
                <c:pt idx="184">
                  <c:v>239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243</c:v>
                </c:pt>
                <c:pt idx="189">
                  <c:v>244</c:v>
                </c:pt>
                <c:pt idx="190">
                  <c:v>245</c:v>
                </c:pt>
                <c:pt idx="191">
                  <c:v>246</c:v>
                </c:pt>
                <c:pt idx="192">
                  <c:v>247</c:v>
                </c:pt>
              </c:numCache>
            </c:numRef>
          </c:xVal>
          <c:yVal>
            <c:numRef>
              <c:f>Bangladesh!$P$9:$P$201</c:f>
              <c:numCache>
                <c:formatCode>_(* #,##0.00_);_(* \(#,##0.00\);_(* "-"??_);_(@_)</c:formatCode>
                <c:ptCount val="193"/>
                <c:pt idx="0">
                  <c:v>0.16422797838866907</c:v>
                </c:pt>
                <c:pt idx="1">
                  <c:v>0.31363653589866403</c:v>
                </c:pt>
                <c:pt idx="2">
                  <c:v>0.38465836959813626</c:v>
                </c:pt>
                <c:pt idx="3">
                  <c:v>0.42507556619081965</c:v>
                </c:pt>
                <c:pt idx="4">
                  <c:v>0.46906916087344375</c:v>
                </c:pt>
                <c:pt idx="5">
                  <c:v>0.51687907165175095</c:v>
                </c:pt>
                <c:pt idx="6">
                  <c:v>0.56875329870447977</c:v>
                </c:pt>
                <c:pt idx="7">
                  <c:v>0.62494737870551076</c:v>
                </c:pt>
                <c:pt idx="8">
                  <c:v>0.68572374259592028</c:v>
                </c:pt>
                <c:pt idx="9">
                  <c:v>0.75135097402999473</c:v>
                </c:pt>
                <c:pt idx="10">
                  <c:v>0.8221029664790972</c:v>
                </c:pt>
                <c:pt idx="11">
                  <c:v>0.89825797782314476</c:v>
                </c:pt>
                <c:pt idx="12">
                  <c:v>0.98009758218706622</c:v>
                </c:pt>
                <c:pt idx="13">
                  <c:v>1.0679055197832228</c:v>
                </c:pt>
                <c:pt idx="14">
                  <c:v>1.1619664465930013</c:v>
                </c:pt>
                <c:pt idx="15">
                  <c:v>1.2625645868525925</c:v>
                </c:pt>
                <c:pt idx="16">
                  <c:v>1.3699822924889491</c:v>
                </c:pt>
                <c:pt idx="17">
                  <c:v>1.4844985148698253</c:v>
                </c:pt>
                <c:pt idx="18">
                  <c:v>1.6063871954733941</c:v>
                </c:pt>
                <c:pt idx="19">
                  <c:v>1.7359155833332924</c:v>
                </c:pt>
                <c:pt idx="20">
                  <c:v>1.8733424883581766</c:v>
                </c:pt>
                <c:pt idx="21">
                  <c:v>2.0189164808442763</c:v>
                </c:pt>
                <c:pt idx="22">
                  <c:v>2.1728740486771247</c:v>
                </c:pt>
                <c:pt idx="23">
                  <c:v>2.3354377248367943</c:v>
                </c:pt>
                <c:pt idx="24">
                  <c:v>2.5068141988610511</c:v>
                </c:pt>
                <c:pt idx="25">
                  <c:v>2.6871924268646725</c:v>
                </c:pt>
                <c:pt idx="26">
                  <c:v>2.8767417555427071</c:v>
                </c:pt>
                <c:pt idx="27">
                  <c:v>3.0756100762835845</c:v>
                </c:pt>
                <c:pt idx="28">
                  <c:v>3.2839220260682671</c:v>
                </c:pt>
                <c:pt idx="29">
                  <c:v>3.5017772522192265</c:v>
                </c:pt>
                <c:pt idx="30">
                  <c:v>3.7292487582745353</c:v>
                </c:pt>
                <c:pt idx="31">
                  <c:v>3.9663813482864247</c:v>
                </c:pt>
                <c:pt idx="32">
                  <c:v>4.2131901866709445</c:v>
                </c:pt>
                <c:pt idx="33">
                  <c:v>4.4696594903592928</c:v>
                </c:pt>
                <c:pt idx="34">
                  <c:v>4.735741369417803</c:v>
                </c:pt>
                <c:pt idx="35">
                  <c:v>5.0113548315112411</c:v>
                </c:pt>
                <c:pt idx="36">
                  <c:v>5.2963849645849148</c:v>
                </c:pt>
                <c:pt idx="37">
                  <c:v>5.590682310939985</c:v>
                </c:pt>
                <c:pt idx="38">
                  <c:v>5.8940624444812793</c:v>
                </c:pt>
                <c:pt idx="39">
                  <c:v>6.2063057613392623</c:v>
                </c:pt>
                <c:pt idx="40">
                  <c:v>6.5271574923215381</c:v>
                </c:pt>
                <c:pt idx="41">
                  <c:v>6.8563279437518387</c:v>
                </c:pt>
                <c:pt idx="42">
                  <c:v>7.1934929712256759</c:v>
                </c:pt>
                <c:pt idx="43">
                  <c:v>7.5382946886741546</c:v>
                </c:pt>
                <c:pt idx="44">
                  <c:v>7.8903424129055644</c:v>
                </c:pt>
                <c:pt idx="45">
                  <c:v>8.2492138415148411</c:v>
                </c:pt>
                <c:pt idx="46">
                  <c:v>8.9855891695502184</c:v>
                </c:pt>
                <c:pt idx="47">
                  <c:v>9.3621041319169986</c:v>
                </c:pt>
                <c:pt idx="48">
                  <c:v>9.7434688111050693</c:v>
                </c:pt>
                <c:pt idx="49">
                  <c:v>10.129128207555103</c:v>
                </c:pt>
                <c:pt idx="50">
                  <c:v>10.518507264022423</c:v>
                </c:pt>
                <c:pt idx="51">
                  <c:v>10.911013427714179</c:v>
                </c:pt>
                <c:pt idx="52">
                  <c:v>11.306039349485403</c:v>
                </c:pt>
                <c:pt idx="53">
                  <c:v>11.702965699650315</c:v>
                </c:pt>
                <c:pt idx="54">
                  <c:v>12.101164078679231</c:v>
                </c:pt>
                <c:pt idx="55">
                  <c:v>12.5</c:v>
                </c:pt>
                <c:pt idx="56">
                  <c:v>12.898835921320767</c:v>
                </c:pt>
                <c:pt idx="57">
                  <c:v>13.297034300349686</c:v>
                </c:pt>
                <c:pt idx="58">
                  <c:v>13.693960650514597</c:v>
                </c:pt>
                <c:pt idx="59">
                  <c:v>14.088986572285823</c:v>
                </c:pt>
                <c:pt idx="60">
                  <c:v>14.481492735977575</c:v>
                </c:pt>
                <c:pt idx="61">
                  <c:v>14.870871792444895</c:v>
                </c:pt>
                <c:pt idx="62">
                  <c:v>15.256531188894931</c:v>
                </c:pt>
                <c:pt idx="63">
                  <c:v>15.637895868083001</c:v>
                </c:pt>
                <c:pt idx="64">
                  <c:v>16.014410830449783</c:v>
                </c:pt>
                <c:pt idx="65">
                  <c:v>16.385543540258109</c:v>
                </c:pt>
                <c:pt idx="66">
                  <c:v>16.750786158485159</c:v>
                </c:pt>
                <c:pt idx="67">
                  <c:v>17.109657587094436</c:v>
                </c:pt>
                <c:pt idx="68">
                  <c:v>17.461705311325844</c:v>
                </c:pt>
                <c:pt idx="69">
                  <c:v>17.806507028774323</c:v>
                </c:pt>
                <c:pt idx="70">
                  <c:v>18.14367205624816</c:v>
                </c:pt>
                <c:pt idx="71">
                  <c:v>18.472842507678461</c:v>
                </c:pt>
                <c:pt idx="72">
                  <c:v>18.793694238660738</c:v>
                </c:pt>
                <c:pt idx="73">
                  <c:v>19.105937555518722</c:v>
                </c:pt>
                <c:pt idx="74">
                  <c:v>19.409317689060014</c:v>
                </c:pt>
                <c:pt idx="75">
                  <c:v>19.703615035415083</c:v>
                </c:pt>
                <c:pt idx="76">
                  <c:v>19.988645168488759</c:v>
                </c:pt>
                <c:pt idx="77">
                  <c:v>20.264258630582198</c:v>
                </c:pt>
                <c:pt idx="78">
                  <c:v>20.530340509640705</c:v>
                </c:pt>
                <c:pt idx="79">
                  <c:v>20.786809813329054</c:v>
                </c:pt>
                <c:pt idx="80">
                  <c:v>21.033618651713574</c:v>
                </c:pt>
                <c:pt idx="81">
                  <c:v>21.270751241725467</c:v>
                </c:pt>
                <c:pt idx="82">
                  <c:v>21.498222747780773</c:v>
                </c:pt>
                <c:pt idx="83">
                  <c:v>21.716077973931732</c:v>
                </c:pt>
                <c:pt idx="84">
                  <c:v>21.924389923716415</c:v>
                </c:pt>
                <c:pt idx="85">
                  <c:v>22.123258244457293</c:v>
                </c:pt>
                <c:pt idx="86">
                  <c:v>22.312807573135327</c:v>
                </c:pt>
                <c:pt idx="87">
                  <c:v>22.493185801138949</c:v>
                </c:pt>
                <c:pt idx="88">
                  <c:v>22.664562275163206</c:v>
                </c:pt>
                <c:pt idx="89">
                  <c:v>22.827125951322873</c:v>
                </c:pt>
                <c:pt idx="90">
                  <c:v>22.981083519155725</c:v>
                </c:pt>
                <c:pt idx="91">
                  <c:v>23.126657511641824</c:v>
                </c:pt>
                <c:pt idx="92">
                  <c:v>23.264084416666709</c:v>
                </c:pt>
                <c:pt idx="93">
                  <c:v>23.393612804526605</c:v>
                </c:pt>
                <c:pt idx="94">
                  <c:v>23.515501485130173</c:v>
                </c:pt>
                <c:pt idx="95">
                  <c:v>23.630017707511051</c:v>
                </c:pt>
                <c:pt idx="96">
                  <c:v>23.737435413147406</c:v>
                </c:pt>
                <c:pt idx="97">
                  <c:v>23.838033553406998</c:v>
                </c:pt>
                <c:pt idx="98">
                  <c:v>23.932094480216779</c:v>
                </c:pt>
                <c:pt idx="99">
                  <c:v>24.019902417812933</c:v>
                </c:pt>
                <c:pt idx="100">
                  <c:v>24.101742022176857</c:v>
                </c:pt>
                <c:pt idx="101">
                  <c:v>24.177897033520903</c:v>
                </c:pt>
                <c:pt idx="102">
                  <c:v>24.248649025970007</c:v>
                </c:pt>
                <c:pt idx="103">
                  <c:v>24.314276257404082</c:v>
                </c:pt>
                <c:pt idx="104">
                  <c:v>24.375052621294486</c:v>
                </c:pt>
                <c:pt idx="105">
                  <c:v>24.431246701295521</c:v>
                </c:pt>
                <c:pt idx="106">
                  <c:v>24.483120928348249</c:v>
                </c:pt>
                <c:pt idx="107">
                  <c:v>24.530930839126555</c:v>
                </c:pt>
                <c:pt idx="108">
                  <c:v>24.57492443380918</c:v>
                </c:pt>
                <c:pt idx="109">
                  <c:v>24.615341630401861</c:v>
                </c:pt>
                <c:pt idx="110">
                  <c:v>24.652413812162536</c:v>
                </c:pt>
                <c:pt idx="111">
                  <c:v>24.686363464101333</c:v>
                </c:pt>
                <c:pt idx="112">
                  <c:v>24.717403894036181</c:v>
                </c:pt>
                <c:pt idx="113">
                  <c:v>24.745739033282007</c:v>
                </c:pt>
                <c:pt idx="114">
                  <c:v>24.771563311735683</c:v>
                </c:pt>
                <c:pt idx="115">
                  <c:v>24.795061601885095</c:v>
                </c:pt>
                <c:pt idx="116">
                  <c:v>24.816409226116292</c:v>
                </c:pt>
                <c:pt idx="117">
                  <c:v>24.83577202161133</c:v>
                </c:pt>
                <c:pt idx="118">
                  <c:v>24.853306457116688</c:v>
                </c:pt>
                <c:pt idx="119">
                  <c:v>24.869159795911106</c:v>
                </c:pt>
                <c:pt idx="120">
                  <c:v>24.883470299407033</c:v>
                </c:pt>
                <c:pt idx="121">
                  <c:v>24.896367465974098</c:v>
                </c:pt>
                <c:pt idx="122">
                  <c:v>24.907972299770627</c:v>
                </c:pt>
                <c:pt idx="123">
                  <c:v>24.918397604602717</c:v>
                </c:pt>
                <c:pt idx="124">
                  <c:v>24.927748298094347</c:v>
                </c:pt>
                <c:pt idx="125">
                  <c:v>24.936121741739299</c:v>
                </c:pt>
                <c:pt idx="126">
                  <c:v>24.943608082711442</c:v>
                </c:pt>
                <c:pt idx="127">
                  <c:v>24.950290603627643</c:v>
                </c:pt>
                <c:pt idx="128">
                  <c:v>24.956246076783099</c:v>
                </c:pt>
                <c:pt idx="129">
                  <c:v>24.96154511970655</c:v>
                </c:pt>
                <c:pt idx="130">
                  <c:v>24.966252549209248</c:v>
                </c:pt>
                <c:pt idx="131">
                  <c:v>24.97042773142239</c:v>
                </c:pt>
                <c:pt idx="132">
                  <c:v>24.97412492562993</c:v>
                </c:pt>
                <c:pt idx="133">
                  <c:v>24.977393620004442</c:v>
                </c:pt>
                <c:pt idx="134">
                  <c:v>24.980278857640613</c:v>
                </c:pt>
                <c:pt idx="135">
                  <c:v>24.982821551552103</c:v>
                </c:pt>
                <c:pt idx="136">
                  <c:v>24.98505878755164</c:v>
                </c:pt>
                <c:pt idx="137">
                  <c:v>24.987024114169827</c:v>
                </c:pt>
                <c:pt idx="138">
                  <c:v>24.988747818985196</c:v>
                </c:pt>
                <c:pt idx="139">
                  <c:v>24.990257190935449</c:v>
                </c:pt>
                <c:pt idx="140">
                  <c:v>24.99157676835808</c:v>
                </c:pt>
                <c:pt idx="141">
                  <c:v>24.99272857266773</c:v>
                </c:pt>
                <c:pt idx="142">
                  <c:v>24.993732327717989</c:v>
                </c:pt>
                <c:pt idx="143">
                  <c:v>24.994605665017634</c:v>
                </c:pt>
                <c:pt idx="144">
                  <c:v>24.995364315076667</c:v>
                </c:pt>
                <c:pt idx="145">
                  <c:v>24.99602228524606</c:v>
                </c:pt>
                <c:pt idx="146">
                  <c:v>24.996592024488855</c:v>
                </c:pt>
                <c:pt idx="147">
                  <c:v>24.997084575579613</c:v>
                </c:pt>
                <c:pt idx="148">
                  <c:v>24.997509715275601</c:v>
                </c:pt>
                <c:pt idx="149">
                  <c:v>24.99787608303755</c:v>
                </c:pt>
                <c:pt idx="150">
                  <c:v>24.998191298901872</c:v>
                </c:pt>
                <c:pt idx="151">
                  <c:v>24.998462071120422</c:v>
                </c:pt>
                <c:pt idx="152">
                  <c:v>24.998694294189956</c:v>
                </c:pt>
                <c:pt idx="153">
                  <c:v>24.998893137892196</c:v>
                </c:pt>
                <c:pt idx="154">
                  <c:v>24.999063127957726</c:v>
                </c:pt>
                <c:pt idx="155">
                  <c:v>24.999208218954173</c:v>
                </c:pt>
                <c:pt idx="156">
                  <c:v>24.999331859982014</c:v>
                </c:pt>
                <c:pt idx="157">
                  <c:v>24.999437053740287</c:v>
                </c:pt>
                <c:pt idx="158">
                  <c:v>24.999526409501236</c:v>
                </c:pt>
                <c:pt idx="159">
                  <c:v>24.999602190507023</c:v>
                </c:pt>
                <c:pt idx="160">
                  <c:v>24.999666356274602</c:v>
                </c:pt>
                <c:pt idx="161">
                  <c:v>24.999720600266699</c:v>
                </c:pt>
                <c:pt idx="162">
                  <c:v>24.999766383358246</c:v>
                </c:pt>
                <c:pt idx="163">
                  <c:v>24.999804963499049</c:v>
                </c:pt>
                <c:pt idx="164">
                  <c:v>24.999837421944974</c:v>
                </c:pt>
                <c:pt idx="165">
                  <c:v>24.999864686402308</c:v>
                </c:pt>
                <c:pt idx="166">
                  <c:v>24.999887551402786</c:v>
                </c:pt>
                <c:pt idx="167">
                  <c:v>24.999906696200988</c:v>
                </c:pt>
                <c:pt idx="168">
                  <c:v>24.999922700460775</c:v>
                </c:pt>
                <c:pt idx="169">
                  <c:v>24.999936057974015</c:v>
                </c:pt>
                <c:pt idx="170">
                  <c:v>24.999947188632436</c:v>
                </c:pt>
                <c:pt idx="171">
                  <c:v>24.999956448852743</c:v>
                </c:pt>
                <c:pt idx="172">
                  <c:v>24.999964140635388</c:v>
                </c:pt>
                <c:pt idx="173">
                  <c:v>24.999970519419588</c:v>
                </c:pt>
                <c:pt idx="174">
                  <c:v>24.999975800880101</c:v>
                </c:pt>
                <c:pt idx="175">
                  <c:v>24.999980166796202</c:v>
                </c:pt>
                <c:pt idx="176">
                  <c:v>24.999983770108926</c:v>
                </c:pt>
                <c:pt idx="177">
                  <c:v>24.999986739269925</c:v>
                </c:pt>
                <c:pt idx="178">
                  <c:v>24.999989181973454</c:v>
                </c:pt>
                <c:pt idx="179">
                  <c:v>24.999991188352546</c:v>
                </c:pt>
                <c:pt idx="180">
                  <c:v>24.999992833710703</c:v>
                </c:pt>
                <c:pt idx="181">
                  <c:v>24.999994180851921</c:v>
                </c:pt>
                <c:pt idx="182">
                  <c:v>24.999995282064148</c:v>
                </c:pt>
                <c:pt idx="183">
                  <c:v>24.999996180804292</c:v>
                </c:pt>
                <c:pt idx="184">
                  <c:v>24.999996913126967</c:v>
                </c:pt>
                <c:pt idx="185">
                  <c:v>24.999997508893422</c:v>
                </c:pt>
                <c:pt idx="186">
                  <c:v>24.999997992792537</c:v>
                </c:pt>
                <c:pt idx="187">
                  <c:v>24.999998385201419</c:v>
                </c:pt>
                <c:pt idx="188">
                  <c:v>24.999998702909348</c:v>
                </c:pt>
                <c:pt idx="189">
                  <c:v>24.999998959725602</c:v>
                </c:pt>
                <c:pt idx="190">
                  <c:v>24.999999166988786</c:v>
                </c:pt>
                <c:pt idx="191">
                  <c:v>24.999999333992857</c:v>
                </c:pt>
                <c:pt idx="192">
                  <c:v>24.999999468342704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19992"/>
        <c:axId val="340774752"/>
      </c:scatterChart>
      <c:valAx>
        <c:axId val="34061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752"/>
        <c:crosses val="autoZero"/>
        <c:crossBetween val="midCat"/>
      </c:valAx>
      <c:valAx>
        <c:axId val="340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144780</xdr:colOff>
      <xdr:row>2</xdr:row>
      <xdr:rowOff>57150</xdr:rowOff>
    </xdr:from>
    <xdr:to>
      <xdr:col>31</xdr:col>
      <xdr:colOff>449580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137160</xdr:colOff>
      <xdr:row>18</xdr:row>
      <xdr:rowOff>129540</xdr:rowOff>
    </xdr:from>
    <xdr:to>
      <xdr:col>31</xdr:col>
      <xdr:colOff>441960</xdr:colOff>
      <xdr:row>33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205740</xdr:colOff>
      <xdr:row>2</xdr:row>
      <xdr:rowOff>72390</xdr:rowOff>
    </xdr:from>
    <xdr:to>
      <xdr:col>39</xdr:col>
      <xdr:colOff>510540</xdr:colOff>
      <xdr:row>17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213360</xdr:colOff>
      <xdr:row>18</xdr:row>
      <xdr:rowOff>114300</xdr:rowOff>
    </xdr:from>
    <xdr:to>
      <xdr:col>39</xdr:col>
      <xdr:colOff>518160</xdr:colOff>
      <xdr:row>33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243840</xdr:colOff>
      <xdr:row>2</xdr:row>
      <xdr:rowOff>80010</xdr:rowOff>
    </xdr:from>
    <xdr:to>
      <xdr:col>23</xdr:col>
      <xdr:colOff>548640</xdr:colOff>
      <xdr:row>17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220980</xdr:colOff>
      <xdr:row>18</xdr:row>
      <xdr:rowOff>137160</xdr:rowOff>
    </xdr:from>
    <xdr:to>
      <xdr:col>23</xdr:col>
      <xdr:colOff>525780</xdr:colOff>
      <xdr:row>33</xdr:row>
      <xdr:rowOff>137160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2271960/" TargetMode="External"/><Relationship Id="rId2" Type="http://schemas.openxmlformats.org/officeDocument/2006/relationships/hyperlink" Target="https://pubmed.ncbi.nlm.nih.gov/22511823/" TargetMode="External"/><Relationship Id="rId1" Type="http://schemas.openxmlformats.org/officeDocument/2006/relationships/hyperlink" Target="https://www.ncbi.nlm.nih.gov/pmc/articles/PMC5818342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worldlifeexpectancy.com/bangladesh-influenza-pneumon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emographics_of_Banglade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2"/>
  <sheetViews>
    <sheetView tabSelected="1" workbookViewId="0">
      <selection activeCell="P5" sqref="P5"/>
    </sheetView>
  </sheetViews>
  <sheetFormatPr defaultRowHeight="14.4" x14ac:dyDescent="0.3"/>
  <cols>
    <col min="3" max="3" width="11.109375" bestFit="1" customWidth="1"/>
    <col min="5" max="5" width="11.109375" customWidth="1"/>
    <col min="8" max="8" width="11.109375" bestFit="1" customWidth="1"/>
    <col min="10" max="10" width="9.44140625" customWidth="1"/>
    <col min="13" max="13" width="11.21875" bestFit="1" customWidth="1"/>
    <col min="14" max="14" width="9.5546875" bestFit="1" customWidth="1"/>
    <col min="16" max="16" width="11" customWidth="1"/>
    <col min="18" max="18" width="8.5546875" customWidth="1"/>
    <col min="19" max="19" width="13.109375" customWidth="1"/>
    <col min="21" max="21" width="13.6640625" bestFit="1" customWidth="1"/>
    <col min="22" max="22" width="11" customWidth="1"/>
    <col min="24" max="24" width="10.109375" bestFit="1" customWidth="1"/>
  </cols>
  <sheetData>
    <row r="1" spans="1:16" x14ac:dyDescent="0.3">
      <c r="A1" s="29">
        <v>43961</v>
      </c>
      <c r="B1">
        <v>13768</v>
      </c>
      <c r="C1" s="18">
        <v>18427.879464892223</v>
      </c>
      <c r="D1">
        <v>214</v>
      </c>
      <c r="E1" s="1">
        <v>184.28765017572573</v>
      </c>
      <c r="H1" s="18">
        <v>11791.949292153602</v>
      </c>
      <c r="J1" s="1">
        <v>183.49796588214738</v>
      </c>
      <c r="L1" t="s">
        <v>0</v>
      </c>
      <c r="M1">
        <v>13768</v>
      </c>
      <c r="N1" s="1">
        <v>800</v>
      </c>
      <c r="O1">
        <v>214</v>
      </c>
      <c r="P1" s="1">
        <v>12</v>
      </c>
    </row>
    <row r="3" spans="1:16" ht="15.6" x14ac:dyDescent="0.3">
      <c r="A3" t="s">
        <v>0</v>
      </c>
      <c r="B3" s="27">
        <v>44606</v>
      </c>
      <c r="C3" s="18">
        <v>259923.61178767844</v>
      </c>
      <c r="D3">
        <v>610</v>
      </c>
      <c r="E3" s="18">
        <v>37120.000651961913</v>
      </c>
      <c r="H3" s="18">
        <v>157378.05420866358</v>
      </c>
      <c r="J3" s="18">
        <v>5182.4837989937214</v>
      </c>
      <c r="L3" t="s">
        <v>0</v>
      </c>
      <c r="M3" s="30">
        <v>44606</v>
      </c>
      <c r="N3" s="18">
        <v>4407.7367235703214</v>
      </c>
      <c r="O3">
        <v>610</v>
      </c>
      <c r="P3" s="18">
        <v>25</v>
      </c>
    </row>
    <row r="4" spans="1:16" x14ac:dyDescent="0.3">
      <c r="C4" s="1">
        <v>161.90931948476276</v>
      </c>
      <c r="E4" s="1">
        <v>259.23971358257864</v>
      </c>
      <c r="H4" s="1">
        <v>146.6827967825914</v>
      </c>
      <c r="J4" s="1">
        <v>181.09251448283257</v>
      </c>
      <c r="N4" s="1">
        <v>133.80905887785983</v>
      </c>
      <c r="P4" s="1">
        <v>110</v>
      </c>
    </row>
    <row r="5" spans="1:16" x14ac:dyDescent="0.3">
      <c r="A5" s="28">
        <f>+E3/C3</f>
        <v>0.14281119132140949</v>
      </c>
      <c r="C5" s="1">
        <v>32.700443945935248</v>
      </c>
      <c r="E5" s="1">
        <v>60.211406779858692</v>
      </c>
      <c r="H5" s="1">
        <v>27.138621243524387</v>
      </c>
      <c r="J5" s="1">
        <v>41.947859697140686</v>
      </c>
      <c r="N5" s="1">
        <v>28.822499327524401</v>
      </c>
      <c r="P5" s="1">
        <v>25</v>
      </c>
    </row>
    <row r="6" spans="1:16" x14ac:dyDescent="0.3">
      <c r="A6" s="28">
        <f>+D3/B3</f>
        <v>1.3675290319687934E-2</v>
      </c>
      <c r="C6" s="2">
        <f>SUMXMY2(B$9:B85,C$9:C85)</f>
        <v>1677071.3876867366</v>
      </c>
      <c r="E6" s="2">
        <f>SUMXMY2(D$9:D85,E$9:E85)</f>
        <v>895.58449635338559</v>
      </c>
      <c r="H6" s="2">
        <f>SUMXMY2(G$9:G85,H$9:H85)</f>
        <v>12748937.407318423</v>
      </c>
      <c r="J6" s="2">
        <f>SUMXMY2(I$9:I85,J$9:J85)</f>
        <v>21818.297037457982</v>
      </c>
      <c r="L6" s="28">
        <v>1.55432887855897E-2</v>
      </c>
      <c r="N6" s="2">
        <f>SUMXMY2(M$9:M85,N$9:N85)</f>
        <v>1674642.7266060519</v>
      </c>
      <c r="P6" s="2">
        <f>SUMXMY2(O$9:O85,P$9:P85)</f>
        <v>1084.6669048684494</v>
      </c>
    </row>
    <row r="8" spans="1:16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1</v>
      </c>
      <c r="G8" t="s">
        <v>6</v>
      </c>
      <c r="H8" t="s">
        <v>7</v>
      </c>
      <c r="I8" t="s">
        <v>8</v>
      </c>
      <c r="J8" t="s">
        <v>9</v>
      </c>
      <c r="L8" t="s">
        <v>1</v>
      </c>
      <c r="M8" t="s">
        <v>2</v>
      </c>
      <c r="N8" t="s">
        <v>3</v>
      </c>
      <c r="O8" t="s">
        <v>4</v>
      </c>
      <c r="P8" t="s">
        <v>5</v>
      </c>
    </row>
    <row r="9" spans="1:16" x14ac:dyDescent="0.3">
      <c r="A9">
        <v>48</v>
      </c>
      <c r="B9">
        <v>3</v>
      </c>
      <c r="C9" s="3">
        <f t="shared" ref="C9:C72" si="0">C$3*_xlfn.NORM.DIST($A9,C$4,C$5,FALSE)</f>
        <v>7.3501073959724916</v>
      </c>
      <c r="D9">
        <v>0</v>
      </c>
      <c r="E9" s="3">
        <f t="shared" ref="E9:E40" si="1">E$3*_xlfn.NORM.DIST($A9,E$4,E$5,FALSE)</f>
        <v>0.52258081401908008</v>
      </c>
      <c r="F9">
        <v>48</v>
      </c>
      <c r="G9">
        <v>3</v>
      </c>
      <c r="H9" s="3">
        <f t="shared" ref="H9:H40" si="2">H$3*_xlfn.NORM.DIST($A9,H$4,H$5,TRUE)</f>
        <v>21.768252853989171</v>
      </c>
      <c r="I9">
        <v>0</v>
      </c>
      <c r="J9" s="3">
        <f t="shared" ref="J9:J40" si="3">J$3*_xlfn.NORM.DIST($A9,J$4,J$5,TRUE)</f>
        <v>3.9120551466851623</v>
      </c>
      <c r="L9" s="26">
        <f>+A9</f>
        <v>48</v>
      </c>
      <c r="M9" s="26">
        <f>+B9</f>
        <v>3</v>
      </c>
      <c r="N9" s="3">
        <f>N$3*_xlfn.NORM.DIST($A9,N$4,N$5,TRUE)</f>
        <v>6.4118579747834783</v>
      </c>
      <c r="O9" s="26">
        <f>+D9</f>
        <v>0</v>
      </c>
      <c r="P9" s="3">
        <f>P$3*_xlfn.NORM.DIST($A9,P$4,P$5,TRUE)</f>
        <v>0.16422797838866907</v>
      </c>
    </row>
    <row r="10" spans="1:16" x14ac:dyDescent="0.3">
      <c r="A10">
        <v>54</v>
      </c>
      <c r="B10">
        <v>0</v>
      </c>
      <c r="C10" s="3">
        <f t="shared" si="0"/>
        <v>13.695021815150431</v>
      </c>
      <c r="D10">
        <v>0</v>
      </c>
      <c r="E10" s="3">
        <f t="shared" si="1"/>
        <v>0.7376083234341112</v>
      </c>
      <c r="F10">
        <v>54</v>
      </c>
      <c r="G10">
        <v>3</v>
      </c>
      <c r="H10" s="3">
        <f t="shared" si="2"/>
        <v>50.159542693497038</v>
      </c>
      <c r="I10">
        <v>0</v>
      </c>
      <c r="J10" s="3">
        <f t="shared" si="3"/>
        <v>6.3417325374648801</v>
      </c>
      <c r="L10" s="26">
        <f t="shared" ref="L10:L73" si="4">+A10</f>
        <v>54</v>
      </c>
      <c r="M10" s="26">
        <f t="shared" ref="M10:M73" si="5">+B10</f>
        <v>0</v>
      </c>
      <c r="N10" s="3">
        <f t="shared" ref="N10:N73" si="6">N$3*_xlfn.NORM.DIST($A10,N$4,N$5,TRUE)</f>
        <v>12.392633985862572</v>
      </c>
      <c r="O10" s="26">
        <f t="shared" ref="O10:O73" si="7">+D10</f>
        <v>0</v>
      </c>
      <c r="P10" s="3">
        <f t="shared" ref="P10:P73" si="8">P$3*_xlfn.NORM.DIST($A10,P$4,P$5,TRUE)</f>
        <v>0.31363653589866403</v>
      </c>
    </row>
    <row r="11" spans="1:16" x14ac:dyDescent="0.3">
      <c r="A11">
        <v>56</v>
      </c>
      <c r="B11">
        <v>2</v>
      </c>
      <c r="C11" s="3">
        <f t="shared" si="0"/>
        <v>16.726430881123779</v>
      </c>
      <c r="D11">
        <v>0</v>
      </c>
      <c r="E11" s="3">
        <f t="shared" si="1"/>
        <v>0.82557827822395846</v>
      </c>
      <c r="F11">
        <v>56</v>
      </c>
      <c r="G11">
        <v>5</v>
      </c>
      <c r="H11" s="3">
        <f t="shared" si="2"/>
        <v>65.577105101144483</v>
      </c>
      <c r="I11">
        <v>0</v>
      </c>
      <c r="J11" s="3">
        <f t="shared" si="3"/>
        <v>7.4182820719133664</v>
      </c>
      <c r="L11" s="26">
        <f t="shared" si="4"/>
        <v>56</v>
      </c>
      <c r="M11" s="26">
        <f t="shared" si="5"/>
        <v>2</v>
      </c>
      <c r="N11" s="3">
        <f t="shared" si="6"/>
        <v>15.300146520143356</v>
      </c>
      <c r="O11" s="26">
        <f t="shared" si="7"/>
        <v>0</v>
      </c>
      <c r="P11" s="3">
        <f t="shared" si="8"/>
        <v>0.38465836959813626</v>
      </c>
    </row>
    <row r="12" spans="1:16" x14ac:dyDescent="0.3">
      <c r="A12">
        <v>57</v>
      </c>
      <c r="B12">
        <v>3</v>
      </c>
      <c r="C12" s="3">
        <f t="shared" si="0"/>
        <v>18.459262443263505</v>
      </c>
      <c r="D12">
        <v>0</v>
      </c>
      <c r="E12" s="3">
        <f t="shared" si="1"/>
        <v>0.87306141426908868</v>
      </c>
      <c r="F12">
        <v>57</v>
      </c>
      <c r="G12">
        <v>8</v>
      </c>
      <c r="H12" s="3">
        <f t="shared" si="2"/>
        <v>74.837729666955369</v>
      </c>
      <c r="I12">
        <v>0</v>
      </c>
      <c r="J12" s="3">
        <f t="shared" si="3"/>
        <v>8.0169112554930617</v>
      </c>
      <c r="L12" s="26">
        <f t="shared" si="4"/>
        <v>57</v>
      </c>
      <c r="M12" s="26">
        <f t="shared" si="5"/>
        <v>3</v>
      </c>
      <c r="N12" s="3">
        <f t="shared" si="6"/>
        <v>16.972293253761283</v>
      </c>
      <c r="O12" s="26">
        <f t="shared" si="7"/>
        <v>0</v>
      </c>
      <c r="P12" s="3">
        <f t="shared" si="8"/>
        <v>0.42507556619081965</v>
      </c>
    </row>
    <row r="13" spans="1:16" x14ac:dyDescent="0.3">
      <c r="A13">
        <v>58</v>
      </c>
      <c r="B13">
        <v>2</v>
      </c>
      <c r="C13" s="3">
        <f t="shared" si="0"/>
        <v>20.352570482113602</v>
      </c>
      <c r="D13">
        <v>0</v>
      </c>
      <c r="E13" s="3">
        <f t="shared" si="1"/>
        <v>0.92302091043078471</v>
      </c>
      <c r="F13">
        <v>58</v>
      </c>
      <c r="G13">
        <v>10</v>
      </c>
      <c r="H13" s="3">
        <f t="shared" si="2"/>
        <v>85.29738843515041</v>
      </c>
      <c r="I13">
        <v>0</v>
      </c>
      <c r="J13" s="3">
        <f t="shared" si="3"/>
        <v>8.6592791777402969</v>
      </c>
      <c r="L13" s="26">
        <f t="shared" si="4"/>
        <v>58</v>
      </c>
      <c r="M13" s="26">
        <f t="shared" si="5"/>
        <v>2</v>
      </c>
      <c r="N13" s="3">
        <f t="shared" si="6"/>
        <v>18.806400762674294</v>
      </c>
      <c r="O13" s="26">
        <f t="shared" si="7"/>
        <v>0</v>
      </c>
      <c r="P13" s="3">
        <f t="shared" si="8"/>
        <v>0.46906916087344375</v>
      </c>
    </row>
    <row r="14" spans="1:16" x14ac:dyDescent="0.3">
      <c r="A14">
        <v>59</v>
      </c>
      <c r="B14">
        <v>0</v>
      </c>
      <c r="C14" s="3">
        <f t="shared" si="0"/>
        <v>22.419093552102808</v>
      </c>
      <c r="D14">
        <v>0</v>
      </c>
      <c r="E14" s="3">
        <f t="shared" si="1"/>
        <v>0.9755701269581597</v>
      </c>
      <c r="F14">
        <v>59</v>
      </c>
      <c r="G14">
        <v>10</v>
      </c>
      <c r="H14" s="3">
        <f t="shared" si="2"/>
        <v>97.095300428091463</v>
      </c>
      <c r="I14">
        <v>0</v>
      </c>
      <c r="J14" s="3">
        <f t="shared" si="3"/>
        <v>9.3481899988935258</v>
      </c>
      <c r="L14" s="26">
        <f t="shared" si="4"/>
        <v>59</v>
      </c>
      <c r="M14" s="26">
        <f t="shared" si="5"/>
        <v>0</v>
      </c>
      <c r="N14" s="3">
        <f t="shared" si="6"/>
        <v>20.815736288835737</v>
      </c>
      <c r="O14" s="26">
        <f t="shared" si="7"/>
        <v>0</v>
      </c>
      <c r="P14" s="3">
        <f t="shared" si="8"/>
        <v>0.51687907165175095</v>
      </c>
    </row>
    <row r="15" spans="1:16" x14ac:dyDescent="0.3">
      <c r="A15">
        <v>60</v>
      </c>
      <c r="B15">
        <v>7</v>
      </c>
      <c r="C15" s="3">
        <f t="shared" si="0"/>
        <v>24.672359806551629</v>
      </c>
      <c r="D15">
        <v>0</v>
      </c>
      <c r="E15" s="3">
        <f t="shared" si="1"/>
        <v>1.0308266907612413</v>
      </c>
      <c r="F15">
        <v>60</v>
      </c>
      <c r="G15">
        <v>17</v>
      </c>
      <c r="H15" s="3">
        <f t="shared" si="2"/>
        <v>110.38463345799585</v>
      </c>
      <c r="I15">
        <v>0</v>
      </c>
      <c r="J15" s="3">
        <f t="shared" si="3"/>
        <v>10.086596255893564</v>
      </c>
      <c r="L15" s="26">
        <f t="shared" si="4"/>
        <v>60</v>
      </c>
      <c r="M15" s="26">
        <f t="shared" si="5"/>
        <v>7</v>
      </c>
      <c r="N15" s="3">
        <f t="shared" si="6"/>
        <v>23.014392903880434</v>
      </c>
      <c r="O15" s="26">
        <f t="shared" si="7"/>
        <v>0</v>
      </c>
      <c r="P15" s="3">
        <f t="shared" si="8"/>
        <v>0.56875329870447977</v>
      </c>
    </row>
    <row r="16" spans="1:16" x14ac:dyDescent="0.3">
      <c r="A16">
        <v>61</v>
      </c>
      <c r="B16">
        <v>7</v>
      </c>
      <c r="C16" s="3">
        <f t="shared" si="0"/>
        <v>27.126714049952852</v>
      </c>
      <c r="D16">
        <v>2</v>
      </c>
      <c r="E16" s="3">
        <f t="shared" si="1"/>
        <v>1.0889126048838857</v>
      </c>
      <c r="F16">
        <v>61</v>
      </c>
      <c r="G16">
        <v>24</v>
      </c>
      <c r="H16" s="3">
        <f t="shared" si="2"/>
        <v>125.33361531320625</v>
      </c>
      <c r="I16">
        <v>2</v>
      </c>
      <c r="J16" s="3">
        <f t="shared" si="3"/>
        <v>10.877604354966582</v>
      </c>
      <c r="L16" s="26">
        <f t="shared" si="4"/>
        <v>61</v>
      </c>
      <c r="M16" s="26">
        <f t="shared" si="5"/>
        <v>7</v>
      </c>
      <c r="N16" s="3">
        <f t="shared" si="6"/>
        <v>25.417314610630946</v>
      </c>
      <c r="O16" s="26">
        <f t="shared" si="7"/>
        <v>2</v>
      </c>
      <c r="P16" s="3">
        <f t="shared" si="8"/>
        <v>0.62494737870551076</v>
      </c>
    </row>
    <row r="17" spans="1:16" x14ac:dyDescent="0.3">
      <c r="A17">
        <v>62</v>
      </c>
      <c r="B17">
        <v>3</v>
      </c>
      <c r="C17" s="3">
        <f t="shared" si="0"/>
        <v>29.797343517159831</v>
      </c>
      <c r="D17">
        <v>1</v>
      </c>
      <c r="E17" s="3">
        <f t="shared" si="1"/>
        <v>1.1499543579889508</v>
      </c>
      <c r="F17">
        <v>62</v>
      </c>
      <c r="G17">
        <v>27</v>
      </c>
      <c r="H17" s="3">
        <f t="shared" si="2"/>
        <v>142.1266985882327</v>
      </c>
      <c r="I17">
        <v>3</v>
      </c>
      <c r="J17" s="3">
        <f t="shared" si="3"/>
        <v>11.724480096725831</v>
      </c>
      <c r="L17" s="26">
        <f t="shared" si="4"/>
        <v>62</v>
      </c>
      <c r="M17" s="26">
        <f t="shared" si="5"/>
        <v>3</v>
      </c>
      <c r="N17" s="3">
        <f t="shared" si="6"/>
        <v>28.040319525706444</v>
      </c>
      <c r="O17" s="26">
        <f t="shared" si="7"/>
        <v>1</v>
      </c>
      <c r="P17" s="3">
        <f t="shared" si="8"/>
        <v>0.68572374259592028</v>
      </c>
    </row>
    <row r="18" spans="1:16" x14ac:dyDescent="0.3">
      <c r="A18">
        <v>63</v>
      </c>
      <c r="B18">
        <v>6</v>
      </c>
      <c r="C18" s="3">
        <f t="shared" si="0"/>
        <v>32.700302099945958</v>
      </c>
      <c r="D18">
        <v>0</v>
      </c>
      <c r="E18" s="3">
        <f t="shared" si="1"/>
        <v>1.2140830336701731</v>
      </c>
      <c r="F18">
        <v>63</v>
      </c>
      <c r="G18">
        <v>33</v>
      </c>
      <c r="H18" s="3">
        <f t="shared" si="2"/>
        <v>160.96577751067861</v>
      </c>
      <c r="I18">
        <v>3</v>
      </c>
      <c r="J18" s="3">
        <f t="shared" si="3"/>
        <v>12.630654219872129</v>
      </c>
      <c r="L18" s="26">
        <f t="shared" si="4"/>
        <v>63</v>
      </c>
      <c r="M18" s="26">
        <f t="shared" si="5"/>
        <v>6</v>
      </c>
      <c r="N18" s="3">
        <f t="shared" si="6"/>
        <v>30.900120818008968</v>
      </c>
      <c r="O18" s="26">
        <f t="shared" si="7"/>
        <v>0</v>
      </c>
      <c r="P18" s="3">
        <f t="shared" si="8"/>
        <v>0.75135097402999473</v>
      </c>
    </row>
    <row r="19" spans="1:16" x14ac:dyDescent="0.3">
      <c r="A19">
        <v>64</v>
      </c>
      <c r="B19">
        <v>6</v>
      </c>
      <c r="C19" s="3">
        <f t="shared" si="0"/>
        <v>35.852532724116365</v>
      </c>
      <c r="D19">
        <v>1</v>
      </c>
      <c r="E19" s="3">
        <f t="shared" si="1"/>
        <v>1.2814344193950888</v>
      </c>
      <c r="F19">
        <v>64</v>
      </c>
      <c r="G19">
        <v>39</v>
      </c>
      <c r="H19" s="3">
        <f t="shared" si="2"/>
        <v>182.07145446384612</v>
      </c>
      <c r="I19">
        <v>4</v>
      </c>
      <c r="J19" s="3">
        <f t="shared" si="3"/>
        <v>13.599727948517192</v>
      </c>
      <c r="L19" s="26">
        <f t="shared" si="4"/>
        <v>64</v>
      </c>
      <c r="M19" s="26">
        <f t="shared" si="5"/>
        <v>6</v>
      </c>
      <c r="N19" s="3">
        <f t="shared" si="6"/>
        <v>34.014345064593115</v>
      </c>
      <c r="O19" s="26">
        <f t="shared" si="7"/>
        <v>1</v>
      </c>
      <c r="P19" s="3">
        <f t="shared" si="8"/>
        <v>0.8221029664790972</v>
      </c>
    </row>
    <row r="20" spans="1:16" x14ac:dyDescent="0.3">
      <c r="A20">
        <v>65</v>
      </c>
      <c r="B20">
        <v>0</v>
      </c>
      <c r="C20" s="3">
        <f t="shared" si="0"/>
        <v>39.27188756367493</v>
      </c>
      <c r="D20">
        <v>1</v>
      </c>
      <c r="E20" s="3">
        <f t="shared" si="1"/>
        <v>1.3521491148730764</v>
      </c>
      <c r="F20">
        <v>65</v>
      </c>
      <c r="G20">
        <v>39</v>
      </c>
      <c r="H20" s="3">
        <f t="shared" si="2"/>
        <v>205.68435319149</v>
      </c>
      <c r="I20">
        <v>5</v>
      </c>
      <c r="J20" s="3">
        <f t="shared" si="3"/>
        <v>14.635478527082517</v>
      </c>
      <c r="L20" s="26">
        <f t="shared" si="4"/>
        <v>65</v>
      </c>
      <c r="M20" s="26">
        <f t="shared" si="5"/>
        <v>0</v>
      </c>
      <c r="N20" s="3">
        <f t="shared" si="6"/>
        <v>37.401547673908496</v>
      </c>
      <c r="O20" s="26">
        <f t="shared" si="7"/>
        <v>1</v>
      </c>
      <c r="P20" s="3">
        <f t="shared" si="8"/>
        <v>0.89825797782314476</v>
      </c>
    </row>
    <row r="21" spans="1:16" x14ac:dyDescent="0.3">
      <c r="A21">
        <v>66</v>
      </c>
      <c r="B21">
        <v>9</v>
      </c>
      <c r="C21" s="3">
        <f t="shared" si="0"/>
        <v>42.977145762689517</v>
      </c>
      <c r="D21">
        <v>0</v>
      </c>
      <c r="E21" s="3">
        <f t="shared" si="1"/>
        <v>1.4263726396321998</v>
      </c>
      <c r="F21">
        <v>66</v>
      </c>
      <c r="G21">
        <v>48</v>
      </c>
      <c r="H21" s="3">
        <f t="shared" si="2"/>
        <v>232.06647490194371</v>
      </c>
      <c r="I21">
        <v>5</v>
      </c>
      <c r="J21" s="3">
        <f t="shared" si="3"/>
        <v>15.741864725648023</v>
      </c>
      <c r="L21" s="26">
        <f t="shared" si="4"/>
        <v>66</v>
      </c>
      <c r="M21" s="26">
        <f t="shared" si="5"/>
        <v>9</v>
      </c>
      <c r="N21" s="3">
        <f t="shared" si="6"/>
        <v>41.081225016916989</v>
      </c>
      <c r="O21" s="26">
        <f t="shared" si="7"/>
        <v>0</v>
      </c>
      <c r="P21" s="3">
        <f t="shared" si="8"/>
        <v>0.98009758218706622</v>
      </c>
    </row>
    <row r="22" spans="1:16" x14ac:dyDescent="0.3">
      <c r="A22">
        <v>67</v>
      </c>
      <c r="B22">
        <v>0</v>
      </c>
      <c r="C22" s="3">
        <f t="shared" si="0"/>
        <v>46.988028320671866</v>
      </c>
      <c r="D22">
        <v>0</v>
      </c>
      <c r="E22" s="3">
        <f t="shared" si="1"/>
        <v>1.5042555395781205</v>
      </c>
      <c r="F22">
        <v>67</v>
      </c>
      <c r="G22">
        <v>48</v>
      </c>
      <c r="H22" s="3">
        <f t="shared" si="2"/>
        <v>261.50259266452446</v>
      </c>
      <c r="I22">
        <v>5</v>
      </c>
      <c r="J22" s="3">
        <f t="shared" si="3"/>
        <v>16.923032297539983</v>
      </c>
      <c r="L22" s="26">
        <f t="shared" si="4"/>
        <v>67</v>
      </c>
      <c r="M22" s="26">
        <f t="shared" si="5"/>
        <v>0</v>
      </c>
      <c r="N22" s="3">
        <f t="shared" si="6"/>
        <v>45.073822899410544</v>
      </c>
      <c r="O22" s="26">
        <f t="shared" si="7"/>
        <v>0</v>
      </c>
      <c r="P22" s="3">
        <f t="shared" si="8"/>
        <v>1.0679055197832228</v>
      </c>
    </row>
    <row r="23" spans="1:16" x14ac:dyDescent="0.3">
      <c r="A23">
        <v>68</v>
      </c>
      <c r="B23">
        <v>0</v>
      </c>
      <c r="C23" s="3">
        <f t="shared" si="0"/>
        <v>51.325209783724674</v>
      </c>
      <c r="D23">
        <v>0</v>
      </c>
      <c r="E23" s="3">
        <f t="shared" si="1"/>
        <v>1.5859534922977556</v>
      </c>
      <c r="F23">
        <v>68</v>
      </c>
      <c r="G23">
        <v>48</v>
      </c>
      <c r="H23" s="3">
        <f t="shared" si="2"/>
        <v>294.30167861463451</v>
      </c>
      <c r="I23">
        <v>5</v>
      </c>
      <c r="J23" s="3">
        <f t="shared" si="3"/>
        <v>18.183319369863259</v>
      </c>
      <c r="L23" s="26">
        <f t="shared" si="4"/>
        <v>68</v>
      </c>
      <c r="M23" s="26">
        <f t="shared" si="5"/>
        <v>0</v>
      </c>
      <c r="N23" s="3">
        <f t="shared" si="6"/>
        <v>49.400741004260496</v>
      </c>
      <c r="O23" s="26">
        <f t="shared" si="7"/>
        <v>0</v>
      </c>
      <c r="P23" s="3">
        <f t="shared" si="8"/>
        <v>1.1619664465930013</v>
      </c>
    </row>
    <row r="24" spans="1:16" x14ac:dyDescent="0.3">
      <c r="A24">
        <v>69</v>
      </c>
      <c r="B24">
        <v>1</v>
      </c>
      <c r="C24" s="3">
        <f t="shared" si="0"/>
        <v>56.010326371656745</v>
      </c>
      <c r="D24">
        <v>0</v>
      </c>
      <c r="E24" s="3">
        <f t="shared" si="1"/>
        <v>1.6716274108598614</v>
      </c>
      <c r="F24">
        <v>69</v>
      </c>
      <c r="G24">
        <v>49</v>
      </c>
      <c r="H24" s="3">
        <f t="shared" si="2"/>
        <v>330.79835755913342</v>
      </c>
      <c r="I24">
        <v>5</v>
      </c>
      <c r="J24" s="3">
        <f t="shared" si="3"/>
        <v>19.527261746604132</v>
      </c>
      <c r="L24" s="26">
        <f t="shared" si="4"/>
        <v>69</v>
      </c>
      <c r="M24" s="26">
        <f t="shared" si="5"/>
        <v>1</v>
      </c>
      <c r="N24" s="3">
        <f t="shared" si="6"/>
        <v>54.084332930597178</v>
      </c>
      <c r="O24" s="26">
        <f t="shared" si="7"/>
        <v>0</v>
      </c>
      <c r="P24" s="3">
        <f t="shared" si="8"/>
        <v>1.2625645868525925</v>
      </c>
    </row>
    <row r="25" spans="1:16" x14ac:dyDescent="0.3">
      <c r="A25">
        <v>70</v>
      </c>
      <c r="B25">
        <v>0</v>
      </c>
      <c r="C25" s="3">
        <f t="shared" si="0"/>
        <v>61.065980160960557</v>
      </c>
      <c r="D25">
        <v>0</v>
      </c>
      <c r="E25" s="3">
        <f t="shared" si="1"/>
        <v>1.7614435458540583</v>
      </c>
      <c r="F25">
        <v>70</v>
      </c>
      <c r="G25">
        <v>49</v>
      </c>
      <c r="H25" s="3">
        <f t="shared" si="2"/>
        <v>371.35437960533039</v>
      </c>
      <c r="I25">
        <v>5</v>
      </c>
      <c r="J25" s="3">
        <f t="shared" si="3"/>
        <v>20.959598102860706</v>
      </c>
      <c r="L25" s="26">
        <f t="shared" si="4"/>
        <v>70</v>
      </c>
      <c r="M25" s="26">
        <f t="shared" si="5"/>
        <v>0</v>
      </c>
      <c r="N25" s="3">
        <f t="shared" si="6"/>
        <v>59.147901458303281</v>
      </c>
      <c r="O25" s="26">
        <f t="shared" si="7"/>
        <v>0</v>
      </c>
      <c r="P25" s="3">
        <f t="shared" si="8"/>
        <v>1.3699822924889491</v>
      </c>
    </row>
    <row r="26" spans="1:16" x14ac:dyDescent="0.3">
      <c r="A26">
        <v>71</v>
      </c>
      <c r="B26">
        <v>3</v>
      </c>
      <c r="C26" s="3">
        <f t="shared" si="0"/>
        <v>66.515738935260416</v>
      </c>
      <c r="D26">
        <v>1</v>
      </c>
      <c r="E26" s="3">
        <f t="shared" si="1"/>
        <v>1.8555735853993292</v>
      </c>
      <c r="F26">
        <v>71</v>
      </c>
      <c r="G26">
        <v>52</v>
      </c>
      <c r="H26" s="3">
        <f t="shared" si="2"/>
        <v>416.36010343137804</v>
      </c>
      <c r="I26">
        <v>6</v>
      </c>
      <c r="J26" s="3">
        <f t="shared" si="3"/>
        <v>22.485275047705223</v>
      </c>
      <c r="L26" s="26">
        <f t="shared" si="4"/>
        <v>71</v>
      </c>
      <c r="M26" s="26">
        <f t="shared" si="5"/>
        <v>3</v>
      </c>
      <c r="N26" s="3">
        <f t="shared" si="6"/>
        <v>64.615688670968126</v>
      </c>
      <c r="O26" s="26">
        <f t="shared" si="7"/>
        <v>1</v>
      </c>
      <c r="P26" s="3">
        <f t="shared" si="8"/>
        <v>1.4844985148698253</v>
      </c>
    </row>
    <row r="27" spans="1:16" x14ac:dyDescent="0.3">
      <c r="A27">
        <v>72</v>
      </c>
      <c r="B27">
        <v>2</v>
      </c>
      <c r="C27" s="3">
        <f t="shared" si="0"/>
        <v>72.384131308811703</v>
      </c>
      <c r="D27">
        <v>0</v>
      </c>
      <c r="E27" s="3">
        <f t="shared" si="1"/>
        <v>1.9541947528423538</v>
      </c>
      <c r="F27">
        <v>72</v>
      </c>
      <c r="G27">
        <v>54</v>
      </c>
      <c r="H27" s="3">
        <f t="shared" si="2"/>
        <v>466.23598078022712</v>
      </c>
      <c r="I27">
        <v>6</v>
      </c>
      <c r="J27" s="3">
        <f t="shared" si="3"/>
        <v>24.109452032153172</v>
      </c>
      <c r="L27" s="26">
        <f t="shared" si="4"/>
        <v>72</v>
      </c>
      <c r="M27" s="26">
        <f t="shared" si="5"/>
        <v>2</v>
      </c>
      <c r="N27" s="3">
        <f t="shared" si="6"/>
        <v>70.512860578815449</v>
      </c>
      <c r="O27" s="26">
        <f t="shared" si="7"/>
        <v>0</v>
      </c>
      <c r="P27" s="3">
        <f t="shared" si="8"/>
        <v>1.6063871954733941</v>
      </c>
    </row>
    <row r="28" spans="1:16" x14ac:dyDescent="0.3">
      <c r="A28">
        <v>73</v>
      </c>
      <c r="B28">
        <v>5</v>
      </c>
      <c r="C28" s="3">
        <f t="shared" si="0"/>
        <v>78.696636725143591</v>
      </c>
      <c r="D28">
        <v>0</v>
      </c>
      <c r="E28" s="3">
        <f t="shared" si="1"/>
        <v>2.0574899018556878</v>
      </c>
      <c r="F28">
        <v>73</v>
      </c>
      <c r="G28">
        <v>59</v>
      </c>
      <c r="H28" s="3">
        <f t="shared" si="2"/>
        <v>521.43403170204795</v>
      </c>
      <c r="I28">
        <v>6</v>
      </c>
      <c r="J28" s="3">
        <f t="shared" si="3"/>
        <v>25.837506077710319</v>
      </c>
      <c r="L28" s="26">
        <f t="shared" si="4"/>
        <v>73</v>
      </c>
      <c r="M28" s="26">
        <f t="shared" si="5"/>
        <v>5</v>
      </c>
      <c r="N28" s="3">
        <f t="shared" si="6"/>
        <v>76.865485895310485</v>
      </c>
      <c r="O28" s="26">
        <f t="shared" si="7"/>
        <v>0</v>
      </c>
      <c r="P28" s="3">
        <f t="shared" si="8"/>
        <v>1.7359155833332924</v>
      </c>
    </row>
    <row r="29" spans="1:16" x14ac:dyDescent="0.3">
      <c r="A29">
        <v>74</v>
      </c>
      <c r="B29">
        <v>9</v>
      </c>
      <c r="C29" s="3">
        <f t="shared" si="0"/>
        <v>85.479669932230678</v>
      </c>
      <c r="D29">
        <v>2</v>
      </c>
      <c r="E29" s="3">
        <f t="shared" si="1"/>
        <v>2.16564760863533</v>
      </c>
      <c r="F29">
        <v>74</v>
      </c>
      <c r="G29">
        <v>68</v>
      </c>
      <c r="H29" s="3">
        <f t="shared" si="2"/>
        <v>582.4392990008497</v>
      </c>
      <c r="I29">
        <v>8</v>
      </c>
      <c r="J29" s="3">
        <f t="shared" si="3"/>
        <v>27.675036300003804</v>
      </c>
      <c r="L29" s="26">
        <f t="shared" si="4"/>
        <v>74</v>
      </c>
      <c r="M29" s="26">
        <f t="shared" si="5"/>
        <v>9</v>
      </c>
      <c r="N29" s="3">
        <f t="shared" si="6"/>
        <v>83.700508637347937</v>
      </c>
      <c r="O29" s="26">
        <f t="shared" si="7"/>
        <v>2</v>
      </c>
      <c r="P29" s="3">
        <f t="shared" si="8"/>
        <v>1.8733424883581766</v>
      </c>
    </row>
    <row r="30" spans="1:16" x14ac:dyDescent="0.3">
      <c r="A30">
        <v>75</v>
      </c>
      <c r="B30">
        <v>18</v>
      </c>
      <c r="C30" s="3">
        <f t="shared" si="0"/>
        <v>92.760559537925417</v>
      </c>
      <c r="D30">
        <v>1</v>
      </c>
      <c r="E30" s="3">
        <f t="shared" si="1"/>
        <v>2.2788622608869553</v>
      </c>
      <c r="F30">
        <v>75</v>
      </c>
      <c r="G30">
        <v>86</v>
      </c>
      <c r="H30" s="3">
        <f t="shared" si="2"/>
        <v>649.77126927083009</v>
      </c>
      <c r="I30">
        <v>9</v>
      </c>
      <c r="J30" s="3">
        <f t="shared" si="3"/>
        <v>29.627868201077497</v>
      </c>
      <c r="L30" s="26">
        <f t="shared" si="4"/>
        <v>75</v>
      </c>
      <c r="M30" s="26">
        <f t="shared" si="5"/>
        <v>18</v>
      </c>
      <c r="N30" s="3">
        <f t="shared" si="6"/>
        <v>91.045714239292678</v>
      </c>
      <c r="O30" s="26">
        <f t="shared" si="7"/>
        <v>1</v>
      </c>
      <c r="P30" s="3">
        <f t="shared" si="8"/>
        <v>2.0189164808442763</v>
      </c>
    </row>
    <row r="31" spans="1:16" x14ac:dyDescent="0.3">
      <c r="A31">
        <v>76</v>
      </c>
      <c r="B31">
        <v>35</v>
      </c>
      <c r="C31" s="3">
        <f t="shared" si="0"/>
        <v>100.56752025502382</v>
      </c>
      <c r="D31">
        <v>3</v>
      </c>
      <c r="E31" s="3">
        <f t="shared" si="1"/>
        <v>2.3973341432800495</v>
      </c>
      <c r="F31">
        <v>76</v>
      </c>
      <c r="G31">
        <v>121</v>
      </c>
      <c r="H31" s="3">
        <f t="shared" si="2"/>
        <v>723.98524684887548</v>
      </c>
      <c r="I31">
        <v>12</v>
      </c>
      <c r="J31" s="3">
        <f t="shared" si="3"/>
        <v>31.702057703055893</v>
      </c>
      <c r="L31" s="26">
        <f t="shared" si="4"/>
        <v>76</v>
      </c>
      <c r="M31" s="26">
        <f t="shared" si="5"/>
        <v>35</v>
      </c>
      <c r="N31" s="3">
        <f t="shared" si="6"/>
        <v>98.929688895798265</v>
      </c>
      <c r="O31" s="26">
        <f t="shared" si="7"/>
        <v>3</v>
      </c>
      <c r="P31" s="3">
        <f t="shared" si="8"/>
        <v>2.1728740486771247</v>
      </c>
    </row>
    <row r="32" spans="1:16" x14ac:dyDescent="0.3">
      <c r="A32">
        <v>77</v>
      </c>
      <c r="B32">
        <v>41</v>
      </c>
      <c r="C32" s="3">
        <f t="shared" si="0"/>
        <v>108.92961845450787</v>
      </c>
      <c r="D32">
        <v>5</v>
      </c>
      <c r="E32" s="3">
        <f t="shared" si="1"/>
        <v>2.5212695190391798</v>
      </c>
      <c r="F32">
        <v>77</v>
      </c>
      <c r="G32">
        <v>162</v>
      </c>
      <c r="H32" s="3">
        <f t="shared" si="2"/>
        <v>805.67366597485523</v>
      </c>
      <c r="I32">
        <v>17</v>
      </c>
      <c r="J32" s="3">
        <f t="shared" si="3"/>
        <v>33.90389489506164</v>
      </c>
      <c r="L32" s="26">
        <f t="shared" si="4"/>
        <v>77</v>
      </c>
      <c r="M32" s="26">
        <f t="shared" si="5"/>
        <v>41</v>
      </c>
      <c r="N32" s="3">
        <f t="shared" si="6"/>
        <v>107.38177187736468</v>
      </c>
      <c r="O32" s="26">
        <f t="shared" si="7"/>
        <v>5</v>
      </c>
      <c r="P32" s="3">
        <f t="shared" si="8"/>
        <v>2.3354377248367943</v>
      </c>
    </row>
    <row r="33" spans="1:28" x14ac:dyDescent="0.3">
      <c r="A33">
        <v>78</v>
      </c>
      <c r="B33">
        <v>54</v>
      </c>
      <c r="C33" s="3">
        <f t="shared" si="0"/>
        <v>117.87673065845149</v>
      </c>
      <c r="D33">
        <v>3</v>
      </c>
      <c r="E33" s="3">
        <f t="shared" si="1"/>
        <v>2.6508807073320777</v>
      </c>
      <c r="F33">
        <v>78</v>
      </c>
      <c r="G33">
        <v>216</v>
      </c>
      <c r="H33" s="3">
        <f t="shared" si="2"/>
        <v>895.46732545529323</v>
      </c>
      <c r="I33">
        <v>20</v>
      </c>
      <c r="J33" s="3">
        <f t="shared" si="3"/>
        <v>36.239907464514573</v>
      </c>
      <c r="L33" s="26">
        <f t="shared" si="4"/>
        <v>78</v>
      </c>
      <c r="M33" s="26">
        <f t="shared" si="5"/>
        <v>54</v>
      </c>
      <c r="N33" s="3">
        <f t="shared" si="6"/>
        <v>116.43200059604635</v>
      </c>
      <c r="O33" s="26">
        <f t="shared" si="7"/>
        <v>3</v>
      </c>
      <c r="P33" s="3">
        <f t="shared" si="8"/>
        <v>2.5068141988610511</v>
      </c>
    </row>
    <row r="34" spans="1:28" x14ac:dyDescent="0.3">
      <c r="A34">
        <v>79</v>
      </c>
      <c r="B34">
        <v>112</v>
      </c>
      <c r="C34" s="3">
        <f t="shared" si="0"/>
        <v>127.4394946209767</v>
      </c>
      <c r="D34">
        <v>1</v>
      </c>
      <c r="E34" s="3">
        <f t="shared" si="1"/>
        <v>2.7863861561045984</v>
      </c>
      <c r="F34">
        <v>79</v>
      </c>
      <c r="G34">
        <v>328</v>
      </c>
      <c r="H34" s="3">
        <f t="shared" si="2"/>
        <v>994.03652918401087</v>
      </c>
      <c r="I34">
        <v>21</v>
      </c>
      <c r="J34" s="3">
        <f t="shared" si="3"/>
        <v>38.716863783255896</v>
      </c>
      <c r="L34" s="26">
        <f t="shared" si="4"/>
        <v>79</v>
      </c>
      <c r="M34" s="26">
        <f t="shared" si="5"/>
        <v>112</v>
      </c>
      <c r="N34" s="3">
        <f t="shared" si="6"/>
        <v>126.11104823658812</v>
      </c>
      <c r="O34" s="26">
        <f t="shared" si="7"/>
        <v>1</v>
      </c>
      <c r="P34" s="3">
        <f t="shared" si="8"/>
        <v>2.6871924268646725</v>
      </c>
    </row>
    <row r="35" spans="1:28" x14ac:dyDescent="0.3">
      <c r="A35">
        <v>80</v>
      </c>
      <c r="B35">
        <v>94</v>
      </c>
      <c r="C35" s="3">
        <f t="shared" si="0"/>
        <v>137.64925266671875</v>
      </c>
      <c r="D35">
        <v>6</v>
      </c>
      <c r="E35" s="3">
        <f t="shared" si="1"/>
        <v>2.928010510003761</v>
      </c>
      <c r="F35">
        <v>80</v>
      </c>
      <c r="G35">
        <v>422</v>
      </c>
      <c r="H35" s="3">
        <f t="shared" si="2"/>
        <v>1102.0921150015949</v>
      </c>
      <c r="I35">
        <v>27</v>
      </c>
      <c r="J35" s="3">
        <f t="shared" si="3"/>
        <v>41.341775618334538</v>
      </c>
      <c r="L35" s="26">
        <f t="shared" si="4"/>
        <v>80</v>
      </c>
      <c r="M35" s="26">
        <f t="shared" si="5"/>
        <v>94</v>
      </c>
      <c r="N35" s="3">
        <f t="shared" si="6"/>
        <v>136.45015381049268</v>
      </c>
      <c r="O35" s="26">
        <f t="shared" si="7"/>
        <v>6</v>
      </c>
      <c r="P35" s="3">
        <f t="shared" si="8"/>
        <v>2.8767417555427071</v>
      </c>
    </row>
    <row r="36" spans="1:28" x14ac:dyDescent="0.3">
      <c r="A36">
        <v>81</v>
      </c>
      <c r="B36">
        <v>58</v>
      </c>
      <c r="C36" s="3">
        <f t="shared" si="0"/>
        <v>148.53798698163763</v>
      </c>
      <c r="D36">
        <v>3</v>
      </c>
      <c r="E36" s="3">
        <f t="shared" si="1"/>
        <v>3.0759846730209932</v>
      </c>
      <c r="F36">
        <v>81</v>
      </c>
      <c r="G36">
        <v>480</v>
      </c>
      <c r="H36" s="3">
        <f t="shared" si="2"/>
        <v>1220.3863535911953</v>
      </c>
      <c r="I36">
        <v>30</v>
      </c>
      <c r="J36" s="3">
        <f t="shared" si="3"/>
        <v>44.12190043677198</v>
      </c>
      <c r="L36" s="26">
        <f t="shared" si="4"/>
        <v>81</v>
      </c>
      <c r="M36" s="26">
        <f t="shared" si="5"/>
        <v>58</v>
      </c>
      <c r="N36" s="3">
        <f t="shared" si="6"/>
        <v>147.48104453700628</v>
      </c>
      <c r="O36" s="26">
        <f t="shared" si="7"/>
        <v>3</v>
      </c>
      <c r="P36" s="3">
        <f t="shared" si="8"/>
        <v>3.0756100762835845</v>
      </c>
      <c r="S36" s="16" t="s">
        <v>41</v>
      </c>
      <c r="T36" s="14" t="s">
        <v>11</v>
      </c>
      <c r="U36" s="15" t="s">
        <v>50</v>
      </c>
      <c r="V36" s="14" t="s">
        <v>12</v>
      </c>
    </row>
    <row r="37" spans="1:28" x14ac:dyDescent="0.3">
      <c r="A37">
        <v>82</v>
      </c>
      <c r="B37">
        <v>139</v>
      </c>
      <c r="C37" s="3">
        <f t="shared" si="0"/>
        <v>160.1382465808646</v>
      </c>
      <c r="D37">
        <v>4</v>
      </c>
      <c r="E37" s="3">
        <f t="shared" si="1"/>
        <v>3.2305458654796002</v>
      </c>
      <c r="F37">
        <v>82</v>
      </c>
      <c r="G37">
        <v>619</v>
      </c>
      <c r="H37" s="3">
        <f t="shared" si="2"/>
        <v>1349.7136984285903</v>
      </c>
      <c r="I37">
        <v>34</v>
      </c>
      <c r="J37" s="3">
        <f t="shared" si="3"/>
        <v>47.064743273197607</v>
      </c>
      <c r="L37" s="26">
        <f t="shared" si="4"/>
        <v>82</v>
      </c>
      <c r="M37" s="26">
        <f t="shared" si="5"/>
        <v>139</v>
      </c>
      <c r="N37" s="3">
        <f t="shared" si="6"/>
        <v>159.23585050558015</v>
      </c>
      <c r="O37" s="26">
        <f t="shared" si="7"/>
        <v>4</v>
      </c>
      <c r="P37" s="3">
        <f t="shared" si="8"/>
        <v>3.2839220260682671</v>
      </c>
      <c r="S37" t="s">
        <v>51</v>
      </c>
      <c r="T37" s="17">
        <v>15</v>
      </c>
      <c r="U37" s="17">
        <v>40</v>
      </c>
      <c r="V37" s="17">
        <v>1250</v>
      </c>
    </row>
    <row r="38" spans="1:28" x14ac:dyDescent="0.3">
      <c r="A38">
        <v>83</v>
      </c>
      <c r="B38">
        <v>182</v>
      </c>
      <c r="C38" s="3">
        <f t="shared" si="0"/>
        <v>172.48306571266397</v>
      </c>
      <c r="D38">
        <v>5</v>
      </c>
      <c r="E38" s="3">
        <f t="shared" si="1"/>
        <v>3.3919376749823078</v>
      </c>
      <c r="F38">
        <v>83</v>
      </c>
      <c r="G38">
        <v>801</v>
      </c>
      <c r="H38" s="3">
        <f t="shared" si="2"/>
        <v>1490.9113672477372</v>
      </c>
      <c r="I38">
        <v>39</v>
      </c>
      <c r="J38" s="3">
        <f t="shared" si="3"/>
        <v>50.178058128920711</v>
      </c>
      <c r="L38" s="26">
        <f t="shared" si="4"/>
        <v>83</v>
      </c>
      <c r="M38" s="26">
        <f t="shared" si="5"/>
        <v>182</v>
      </c>
      <c r="N38" s="3">
        <f t="shared" si="6"/>
        <v>171.74701162881684</v>
      </c>
      <c r="O38" s="26">
        <f t="shared" si="7"/>
        <v>5</v>
      </c>
      <c r="P38" s="3">
        <f t="shared" si="8"/>
        <v>3.5017772522192265</v>
      </c>
      <c r="S38" t="s">
        <v>10</v>
      </c>
      <c r="T38" s="17">
        <v>60</v>
      </c>
      <c r="U38" s="17">
        <v>20</v>
      </c>
      <c r="V38" s="17">
        <v>410</v>
      </c>
      <c r="W38" s="4" t="s">
        <v>14</v>
      </c>
    </row>
    <row r="39" spans="1:28" x14ac:dyDescent="0.3">
      <c r="A39">
        <v>84</v>
      </c>
      <c r="B39">
        <v>209</v>
      </c>
      <c r="C39" s="3">
        <f t="shared" si="0"/>
        <v>185.60587349662612</v>
      </c>
      <c r="D39">
        <v>7</v>
      </c>
      <c r="E39" s="3">
        <f t="shared" si="1"/>
        <v>3.5604101009272524</v>
      </c>
      <c r="F39">
        <v>84</v>
      </c>
      <c r="G39">
        <v>1010</v>
      </c>
      <c r="H39" s="3">
        <f t="shared" si="2"/>
        <v>1644.8597350673358</v>
      </c>
      <c r="I39">
        <v>46</v>
      </c>
      <c r="J39" s="3">
        <f t="shared" si="3"/>
        <v>53.469848870791594</v>
      </c>
      <c r="L39" s="26">
        <f t="shared" si="4"/>
        <v>84</v>
      </c>
      <c r="M39" s="26">
        <f t="shared" si="5"/>
        <v>209</v>
      </c>
      <c r="N39" s="3">
        <f t="shared" si="6"/>
        <v>185.04717695295224</v>
      </c>
      <c r="O39" s="26">
        <f t="shared" si="7"/>
        <v>7</v>
      </c>
      <c r="P39" s="3">
        <f t="shared" si="8"/>
        <v>3.7292487582745353</v>
      </c>
      <c r="S39" t="s">
        <v>13</v>
      </c>
      <c r="T39" s="17">
        <v>130</v>
      </c>
      <c r="U39" s="17">
        <v>40</v>
      </c>
      <c r="V39" s="17">
        <v>880</v>
      </c>
      <c r="W39" t="s">
        <v>15</v>
      </c>
    </row>
    <row r="40" spans="1:28" x14ac:dyDescent="0.3">
      <c r="A40">
        <v>85</v>
      </c>
      <c r="B40">
        <v>219</v>
      </c>
      <c r="C40" s="3">
        <f t="shared" si="0"/>
        <v>199.54039463787942</v>
      </c>
      <c r="D40">
        <v>4</v>
      </c>
      <c r="E40" s="3">
        <f t="shared" si="1"/>
        <v>3.7362195921938741</v>
      </c>
      <c r="F40">
        <v>85</v>
      </c>
      <c r="G40">
        <v>1229</v>
      </c>
      <c r="H40" s="3">
        <f t="shared" si="2"/>
        <v>1812.4825185671095</v>
      </c>
      <c r="I40">
        <v>50</v>
      </c>
      <c r="J40" s="3">
        <f t="shared" si="3"/>
        <v>56.948369598106808</v>
      </c>
      <c r="L40" s="26">
        <f t="shared" si="4"/>
        <v>85</v>
      </c>
      <c r="M40" s="26">
        <f t="shared" si="5"/>
        <v>219</v>
      </c>
      <c r="N40" s="3">
        <f t="shared" si="6"/>
        <v>199.16909645423524</v>
      </c>
      <c r="O40" s="26">
        <f t="shared" si="7"/>
        <v>4</v>
      </c>
      <c r="P40" s="3">
        <f t="shared" si="8"/>
        <v>3.9663813482864247</v>
      </c>
      <c r="S40" t="s">
        <v>55</v>
      </c>
      <c r="T40" s="11">
        <f>+'Population by Age and Sex'!D27/1000000</f>
        <v>15.061970000000001</v>
      </c>
      <c r="U40" s="11">
        <f>+'Population by Age and Sex'!D28/1000000</f>
        <v>118.212227</v>
      </c>
      <c r="V40" s="11">
        <f>+'Population by Age and Sex'!D26/1000000</f>
        <v>10.769500000000001</v>
      </c>
      <c r="W40" t="s">
        <v>44</v>
      </c>
    </row>
    <row r="41" spans="1:28" x14ac:dyDescent="0.3">
      <c r="A41">
        <v>86</v>
      </c>
      <c r="B41">
        <v>341</v>
      </c>
      <c r="C41" s="3">
        <f t="shared" si="0"/>
        <v>214.32054110742743</v>
      </c>
      <c r="D41">
        <v>10</v>
      </c>
      <c r="E41" s="3">
        <f t="shared" ref="E41:E85" si="9">E$3*_xlfn.NORM.DIST($A41,E$4,E$5,FALSE)</f>
        <v>3.9196290775935578</v>
      </c>
      <c r="F41">
        <v>86</v>
      </c>
      <c r="G41">
        <v>1570</v>
      </c>
      <c r="H41" s="3">
        <f t="shared" ref="H41:H85" si="10">H$3*_xlfn.NORM.DIST($A41,H$4,H$5,TRUE)</f>
        <v>1994.7467315226099</v>
      </c>
      <c r="I41">
        <v>60</v>
      </c>
      <c r="J41" s="3">
        <f t="shared" ref="J41:J85" si="11">J$3*_xlfn.NORM.DIST($A41,J$4,J$5,TRUE)</f>
        <v>60.622124445837777</v>
      </c>
      <c r="L41" s="26">
        <f t="shared" si="4"/>
        <v>86</v>
      </c>
      <c r="M41" s="26">
        <f t="shared" si="5"/>
        <v>341</v>
      </c>
      <c r="N41" s="3">
        <f t="shared" si="6"/>
        <v>214.14550551373401</v>
      </c>
      <c r="O41" s="26">
        <f t="shared" si="7"/>
        <v>10</v>
      </c>
      <c r="P41" s="3">
        <f t="shared" si="8"/>
        <v>4.2131901866709445</v>
      </c>
      <c r="T41" s="17">
        <v>12</v>
      </c>
      <c r="U41" s="17">
        <v>12</v>
      </c>
      <c r="V41" s="17">
        <v>12</v>
      </c>
      <c r="W41" t="s">
        <v>49</v>
      </c>
    </row>
    <row r="42" spans="1:28" x14ac:dyDescent="0.3">
      <c r="A42">
        <v>87</v>
      </c>
      <c r="B42">
        <v>266</v>
      </c>
      <c r="C42" s="3">
        <f t="shared" si="0"/>
        <v>229.98029473161168</v>
      </c>
      <c r="D42">
        <v>15</v>
      </c>
      <c r="E42" s="3">
        <f t="shared" si="9"/>
        <v>4.1109079886742252</v>
      </c>
      <c r="F42">
        <v>87</v>
      </c>
      <c r="G42">
        <v>1836</v>
      </c>
      <c r="H42" s="3">
        <f t="shared" si="10"/>
        <v>2192.66239112118</v>
      </c>
      <c r="I42">
        <v>75</v>
      </c>
      <c r="J42" s="3">
        <f t="shared" si="11"/>
        <v>64.499866792623081</v>
      </c>
      <c r="L42" s="26">
        <f t="shared" si="4"/>
        <v>87</v>
      </c>
      <c r="M42" s="26">
        <f t="shared" si="5"/>
        <v>266</v>
      </c>
      <c r="N42" s="3">
        <f t="shared" si="6"/>
        <v>230.0090023296905</v>
      </c>
      <c r="O42" s="26">
        <f t="shared" si="7"/>
        <v>15</v>
      </c>
      <c r="P42" s="3">
        <f t="shared" si="8"/>
        <v>4.4696594903592928</v>
      </c>
      <c r="S42" t="s">
        <v>43</v>
      </c>
      <c r="AA42" t="s">
        <v>52</v>
      </c>
      <c r="AB42" t="s">
        <v>46</v>
      </c>
    </row>
    <row r="43" spans="1:28" x14ac:dyDescent="0.3">
      <c r="A43">
        <v>88</v>
      </c>
      <c r="B43">
        <v>306</v>
      </c>
      <c r="C43" s="3">
        <f t="shared" si="0"/>
        <v>246.5535806910419</v>
      </c>
      <c r="D43">
        <v>9</v>
      </c>
      <c r="E43" s="3">
        <f t="shared" si="9"/>
        <v>4.3103322744625148</v>
      </c>
      <c r="F43">
        <v>88</v>
      </c>
      <c r="G43">
        <v>2142</v>
      </c>
      <c r="H43" s="3">
        <f t="shared" si="10"/>
        <v>2407.2819553056097</v>
      </c>
      <c r="I43">
        <v>84</v>
      </c>
      <c r="J43" s="3">
        <f t="shared" si="11"/>
        <v>68.590597842254923</v>
      </c>
      <c r="L43" s="26">
        <f t="shared" si="4"/>
        <v>88</v>
      </c>
      <c r="M43" s="26">
        <f t="shared" si="5"/>
        <v>306</v>
      </c>
      <c r="N43" s="3">
        <f t="shared" si="6"/>
        <v>246.7919185950349</v>
      </c>
      <c r="O43" s="26">
        <f t="shared" si="7"/>
        <v>9</v>
      </c>
      <c r="P43" s="3">
        <f t="shared" si="8"/>
        <v>4.735741369417803</v>
      </c>
      <c r="S43" t="s">
        <v>51</v>
      </c>
      <c r="T43" s="12">
        <f>+T37*T$40*(T$41/12)</f>
        <v>225.92955000000001</v>
      </c>
      <c r="U43" s="12">
        <f>+U37*U$40*(U$41/12)</f>
        <v>4728.4890800000003</v>
      </c>
      <c r="V43" s="12">
        <f>+V37*V$40*(V$41/12)</f>
        <v>13461.875000000002</v>
      </c>
      <c r="W43" s="9">
        <f>SUM(T43:V43)</f>
        <v>18416.29363</v>
      </c>
      <c r="X43" s="12">
        <f>W43/12</f>
        <v>1534.6911358333334</v>
      </c>
      <c r="Y43" t="s">
        <v>46</v>
      </c>
    </row>
    <row r="44" spans="1:28" x14ac:dyDescent="0.3">
      <c r="A44">
        <v>89</v>
      </c>
      <c r="B44">
        <v>312</v>
      </c>
      <c r="C44" s="3">
        <f t="shared" si="0"/>
        <v>264.07413199100597</v>
      </c>
      <c r="D44">
        <v>7</v>
      </c>
      <c r="E44" s="3">
        <f t="shared" si="9"/>
        <v>4.5181844077230942</v>
      </c>
      <c r="F44">
        <v>89</v>
      </c>
      <c r="G44">
        <v>2454</v>
      </c>
      <c r="H44" s="3">
        <f t="shared" si="10"/>
        <v>2639.6994718410724</v>
      </c>
      <c r="I44">
        <v>91</v>
      </c>
      <c r="J44" s="3">
        <f t="shared" si="11"/>
        <v>72.903564547836595</v>
      </c>
      <c r="L44" s="26">
        <f t="shared" si="4"/>
        <v>89</v>
      </c>
      <c r="M44" s="26">
        <f t="shared" si="5"/>
        <v>312</v>
      </c>
      <c r="N44" s="3">
        <f t="shared" si="6"/>
        <v>264.52618383751542</v>
      </c>
      <c r="O44" s="26">
        <f t="shared" si="7"/>
        <v>7</v>
      </c>
      <c r="P44" s="3">
        <f t="shared" si="8"/>
        <v>5.0113548315112411</v>
      </c>
      <c r="S44" t="s">
        <v>10</v>
      </c>
      <c r="T44" s="12">
        <f>+T38*T$40*(T$41/12)</f>
        <v>903.71820000000002</v>
      </c>
      <c r="U44" s="12">
        <f t="shared" ref="U44:U45" si="12">+U38*U$40*(U$41/12)</f>
        <v>2364.2445400000001</v>
      </c>
      <c r="V44" s="12">
        <f>+V38*V$40*(V$41/12)</f>
        <v>4415.4949999999999</v>
      </c>
      <c r="W44" s="9">
        <f t="shared" ref="W44:W45" si="13">SUM(T44:V44)</f>
        <v>7683.4577399999998</v>
      </c>
      <c r="X44" s="12">
        <f>W44/12</f>
        <v>640.28814499999999</v>
      </c>
      <c r="Y44" t="s">
        <v>46</v>
      </c>
      <c r="AA44">
        <v>6097</v>
      </c>
      <c r="AB44" s="19">
        <f>AA44/12</f>
        <v>508.08333333333331</v>
      </c>
    </row>
    <row r="45" spans="1:28" x14ac:dyDescent="0.3">
      <c r="A45">
        <v>90</v>
      </c>
      <c r="B45">
        <v>492</v>
      </c>
      <c r="C45" s="3">
        <f t="shared" si="0"/>
        <v>282.57534503109218</v>
      </c>
      <c r="D45">
        <v>10</v>
      </c>
      <c r="E45" s="3">
        <f t="shared" si="9"/>
        <v>4.7347533823103447</v>
      </c>
      <c r="F45">
        <v>90</v>
      </c>
      <c r="G45">
        <v>2946</v>
      </c>
      <c r="H45" s="3">
        <f t="shared" si="10"/>
        <v>2891.0494205882869</v>
      </c>
      <c r="I45">
        <v>101</v>
      </c>
      <c r="J45" s="3">
        <f t="shared" si="11"/>
        <v>77.448256848371571</v>
      </c>
      <c r="L45" s="26">
        <f t="shared" si="4"/>
        <v>90</v>
      </c>
      <c r="M45" s="26">
        <f t="shared" si="5"/>
        <v>492</v>
      </c>
      <c r="N45" s="3">
        <f t="shared" si="6"/>
        <v>283.24318389046618</v>
      </c>
      <c r="O45" s="26">
        <f t="shared" si="7"/>
        <v>10</v>
      </c>
      <c r="P45" s="3">
        <f t="shared" si="8"/>
        <v>5.2963849645849148</v>
      </c>
      <c r="S45" t="s">
        <v>13</v>
      </c>
      <c r="T45" s="12">
        <f>+T39*T$40*(T$41/12)</f>
        <v>1958.0561</v>
      </c>
      <c r="U45" s="12">
        <f t="shared" si="12"/>
        <v>4728.4890800000003</v>
      </c>
      <c r="V45" s="12">
        <f>+V39*V$40*(V$41/12)</f>
        <v>9477.16</v>
      </c>
      <c r="W45" s="9">
        <f t="shared" si="13"/>
        <v>16163.705180000001</v>
      </c>
      <c r="X45" s="12">
        <f>W45/12</f>
        <v>1346.9754316666667</v>
      </c>
      <c r="Y45" t="s">
        <v>46</v>
      </c>
      <c r="AA45">
        <v>16804</v>
      </c>
      <c r="AB45" s="19">
        <f>AA45/12</f>
        <v>1400.3333333333333</v>
      </c>
    </row>
    <row r="46" spans="1:28" x14ac:dyDescent="0.3">
      <c r="A46">
        <v>91</v>
      </c>
      <c r="B46">
        <v>434</v>
      </c>
      <c r="C46" s="3">
        <f t="shared" si="0"/>
        <v>302.09012647131885</v>
      </c>
      <c r="D46">
        <v>9</v>
      </c>
      <c r="E46" s="3">
        <f t="shared" si="9"/>
        <v>4.9603347011850571</v>
      </c>
      <c r="F46">
        <v>91</v>
      </c>
      <c r="G46">
        <v>3380</v>
      </c>
      <c r="H46" s="3">
        <f t="shared" si="10"/>
        <v>3162.5052315033181</v>
      </c>
      <c r="I46">
        <v>110</v>
      </c>
      <c r="J46" s="3">
        <f t="shared" si="11"/>
        <v>82.234404188296836</v>
      </c>
      <c r="L46" s="26">
        <f t="shared" si="4"/>
        <v>91</v>
      </c>
      <c r="M46" s="26">
        <f t="shared" si="5"/>
        <v>434</v>
      </c>
      <c r="N46" s="3">
        <f t="shared" si="6"/>
        <v>302.9736140329033</v>
      </c>
      <c r="O46" s="26">
        <f t="shared" si="7"/>
        <v>9</v>
      </c>
      <c r="P46" s="3">
        <f t="shared" si="8"/>
        <v>5.590682310939985</v>
      </c>
    </row>
    <row r="47" spans="1:28" x14ac:dyDescent="0.3">
      <c r="A47">
        <v>92</v>
      </c>
      <c r="B47">
        <v>390</v>
      </c>
      <c r="C47" s="3">
        <f t="shared" si="0"/>
        <v>322.65073166508665</v>
      </c>
      <c r="D47">
        <v>10</v>
      </c>
      <c r="E47" s="3">
        <f t="shared" si="9"/>
        <v>5.1952303546661796</v>
      </c>
      <c r="F47">
        <v>92</v>
      </c>
      <c r="G47">
        <v>3770</v>
      </c>
      <c r="H47" s="3">
        <f t="shared" si="10"/>
        <v>3455.2774621813614</v>
      </c>
      <c r="I47">
        <v>120</v>
      </c>
      <c r="J47" s="3">
        <f t="shared" si="11"/>
        <v>87.271971291376204</v>
      </c>
      <c r="L47" s="26">
        <f t="shared" si="4"/>
        <v>92</v>
      </c>
      <c r="M47" s="26">
        <f t="shared" si="5"/>
        <v>390</v>
      </c>
      <c r="N47" s="3">
        <f t="shared" si="6"/>
        <v>323.74732740766615</v>
      </c>
      <c r="O47" s="26">
        <f t="shared" si="7"/>
        <v>10</v>
      </c>
      <c r="P47" s="3">
        <f t="shared" si="8"/>
        <v>5.8940624444812793</v>
      </c>
      <c r="V47" s="4" t="s">
        <v>47</v>
      </c>
    </row>
    <row r="48" spans="1:28" x14ac:dyDescent="0.3">
      <c r="A48">
        <v>93</v>
      </c>
      <c r="B48">
        <v>414</v>
      </c>
      <c r="C48" s="3">
        <f t="shared" si="0"/>
        <v>344.2885950054042</v>
      </c>
      <c r="D48">
        <v>7</v>
      </c>
      <c r="E48" s="3">
        <f t="shared" si="9"/>
        <v>5.4397487884865754</v>
      </c>
      <c r="F48">
        <v>93</v>
      </c>
      <c r="G48">
        <v>4184</v>
      </c>
      <c r="H48" s="3">
        <f t="shared" si="10"/>
        <v>3770.6116203248325</v>
      </c>
      <c r="I48">
        <v>127</v>
      </c>
      <c r="J48" s="3">
        <f t="shared" si="11"/>
        <v>92.571153161445849</v>
      </c>
      <c r="L48" s="26">
        <f t="shared" si="4"/>
        <v>93</v>
      </c>
      <c r="M48" s="26">
        <f t="shared" si="5"/>
        <v>414</v>
      </c>
      <c r="N48" s="3">
        <f t="shared" si="6"/>
        <v>345.59317939504371</v>
      </c>
      <c r="O48" s="26">
        <f t="shared" si="7"/>
        <v>7</v>
      </c>
      <c r="P48" s="3">
        <f t="shared" si="8"/>
        <v>6.2063057613392623</v>
      </c>
      <c r="V48" s="4" t="s">
        <v>48</v>
      </c>
    </row>
    <row r="49" spans="1:24" x14ac:dyDescent="0.3">
      <c r="A49">
        <v>94</v>
      </c>
      <c r="B49">
        <v>503</v>
      </c>
      <c r="C49" s="3">
        <f t="shared" si="0"/>
        <v>367.03415260960759</v>
      </c>
      <c r="D49">
        <v>4</v>
      </c>
      <c r="E49" s="3">
        <f t="shared" si="9"/>
        <v>5.6942048612211886</v>
      </c>
      <c r="F49">
        <v>94</v>
      </c>
      <c r="G49">
        <v>4687</v>
      </c>
      <c r="H49" s="3">
        <f t="shared" si="10"/>
        <v>4109.7856183496424</v>
      </c>
      <c r="I49">
        <v>131</v>
      </c>
      <c r="J49" s="3">
        <f t="shared" si="11"/>
        <v>98.142369283745651</v>
      </c>
      <c r="L49" s="26">
        <f t="shared" si="4"/>
        <v>94</v>
      </c>
      <c r="M49" s="26">
        <f t="shared" si="5"/>
        <v>503</v>
      </c>
      <c r="N49" s="3">
        <f t="shared" si="6"/>
        <v>368.53886868591161</v>
      </c>
      <c r="O49" s="26">
        <f t="shared" si="7"/>
        <v>4</v>
      </c>
      <c r="P49" s="3">
        <f t="shared" si="8"/>
        <v>6.5271574923215381</v>
      </c>
      <c r="S49" s="4" t="s">
        <v>60</v>
      </c>
    </row>
    <row r="50" spans="1:24" x14ac:dyDescent="0.3">
      <c r="A50">
        <v>95</v>
      </c>
      <c r="B50">
        <v>309</v>
      </c>
      <c r="C50" s="3">
        <f t="shared" si="0"/>
        <v>390.91665784873021</v>
      </c>
      <c r="D50">
        <v>9</v>
      </c>
      <c r="E50" s="3">
        <f t="shared" si="9"/>
        <v>5.9589197906563669</v>
      </c>
      <c r="F50">
        <v>95</v>
      </c>
      <c r="G50">
        <v>4996</v>
      </c>
      <c r="H50" s="3">
        <f t="shared" si="10"/>
        <v>4474.1068494480869</v>
      </c>
      <c r="I50">
        <v>140</v>
      </c>
      <c r="J50" s="3">
        <f t="shared" si="11"/>
        <v>103.99625700198486</v>
      </c>
      <c r="L50" s="26">
        <f t="shared" si="4"/>
        <v>95</v>
      </c>
      <c r="M50" s="26">
        <f t="shared" si="5"/>
        <v>309</v>
      </c>
      <c r="N50" s="3">
        <f t="shared" si="6"/>
        <v>392.61077586217385</v>
      </c>
      <c r="O50" s="26">
        <f t="shared" si="7"/>
        <v>9</v>
      </c>
      <c r="P50" s="3">
        <f t="shared" si="8"/>
        <v>6.8563279437518387</v>
      </c>
      <c r="S50" s="24" t="s">
        <v>56</v>
      </c>
      <c r="T50" s="24" t="s">
        <v>57</v>
      </c>
      <c r="U50" s="24" t="s">
        <v>42</v>
      </c>
      <c r="V50" s="24" t="s">
        <v>61</v>
      </c>
      <c r="W50" s="24" t="s">
        <v>58</v>
      </c>
      <c r="X50" s="24" t="s">
        <v>59</v>
      </c>
    </row>
    <row r="51" spans="1:24" x14ac:dyDescent="0.3">
      <c r="A51">
        <v>96</v>
      </c>
      <c r="B51">
        <v>418</v>
      </c>
      <c r="C51" s="3">
        <f t="shared" si="0"/>
        <v>415.96399031020758</v>
      </c>
      <c r="D51">
        <v>5</v>
      </c>
      <c r="E51" s="3">
        <f t="shared" si="9"/>
        <v>6.2342210886709379</v>
      </c>
      <c r="F51">
        <v>96</v>
      </c>
      <c r="G51">
        <v>5414</v>
      </c>
      <c r="H51" s="3">
        <f t="shared" si="10"/>
        <v>4864.908876800253</v>
      </c>
      <c r="I51">
        <v>145</v>
      </c>
      <c r="J51" s="3">
        <f t="shared" si="11"/>
        <v>110.14366404788326</v>
      </c>
      <c r="L51" s="26">
        <f t="shared" si="4"/>
        <v>96</v>
      </c>
      <c r="M51" s="26">
        <f t="shared" si="5"/>
        <v>418</v>
      </c>
      <c r="N51" s="3">
        <f t="shared" si="6"/>
        <v>417.83380035238815</v>
      </c>
      <c r="O51" s="26">
        <f t="shared" si="7"/>
        <v>5</v>
      </c>
      <c r="P51" s="3">
        <f t="shared" si="8"/>
        <v>7.1934929712256759</v>
      </c>
      <c r="S51">
        <v>2017</v>
      </c>
      <c r="T51" s="25">
        <v>3.85E-2</v>
      </c>
      <c r="U51" s="18">
        <v>30354</v>
      </c>
      <c r="V51" s="19">
        <f>U51/T51</f>
        <v>788415.58441558445</v>
      </c>
      <c r="W51" s="10">
        <v>162</v>
      </c>
      <c r="X51" s="19">
        <f>+V51/W51</f>
        <v>4866.7628667628669</v>
      </c>
    </row>
    <row r="52" spans="1:24" x14ac:dyDescent="0.3">
      <c r="A52">
        <v>97</v>
      </c>
      <c r="B52">
        <v>497</v>
      </c>
      <c r="C52" s="3">
        <f t="shared" si="0"/>
        <v>442.20245886609968</v>
      </c>
      <c r="D52">
        <v>7</v>
      </c>
      <c r="E52" s="3">
        <f t="shared" si="9"/>
        <v>6.520442484201765</v>
      </c>
      <c r="F52">
        <v>97</v>
      </c>
      <c r="G52">
        <v>5911</v>
      </c>
      <c r="H52" s="3">
        <f t="shared" si="10"/>
        <v>5283.5477302622439</v>
      </c>
      <c r="I52">
        <v>152</v>
      </c>
      <c r="J52" s="3">
        <f t="shared" si="11"/>
        <v>116.59564020169516</v>
      </c>
      <c r="L52" s="26">
        <f t="shared" si="4"/>
        <v>97</v>
      </c>
      <c r="M52" s="26">
        <f t="shared" si="5"/>
        <v>497</v>
      </c>
      <c r="N52" s="3">
        <f t="shared" si="6"/>
        <v>444.2311966861443</v>
      </c>
      <c r="O52" s="26">
        <f t="shared" si="7"/>
        <v>7</v>
      </c>
      <c r="P52" s="3">
        <f t="shared" si="8"/>
        <v>7.5382946886741546</v>
      </c>
    </row>
    <row r="53" spans="1:24" x14ac:dyDescent="0.3">
      <c r="A53">
        <v>98</v>
      </c>
      <c r="B53">
        <v>549</v>
      </c>
      <c r="C53" s="3">
        <f t="shared" si="0"/>
        <v>469.65659960287786</v>
      </c>
      <c r="D53">
        <v>3</v>
      </c>
      <c r="E53" s="3">
        <f t="shared" si="9"/>
        <v>6.8179238338704842</v>
      </c>
      <c r="F53">
        <v>98</v>
      </c>
      <c r="G53">
        <v>6460</v>
      </c>
      <c r="H53" s="3">
        <f t="shared" si="10"/>
        <v>5731.3978077486181</v>
      </c>
      <c r="I53">
        <v>155</v>
      </c>
      <c r="J53" s="3">
        <f t="shared" si="11"/>
        <v>123.36342806417017</v>
      </c>
      <c r="L53" s="26">
        <f t="shared" si="4"/>
        <v>98</v>
      </c>
      <c r="M53" s="26">
        <f t="shared" si="5"/>
        <v>549</v>
      </c>
      <c r="N53" s="3">
        <f t="shared" si="6"/>
        <v>471.82441102124102</v>
      </c>
      <c r="O53" s="26">
        <f t="shared" si="7"/>
        <v>3</v>
      </c>
      <c r="P53" s="3">
        <f t="shared" si="8"/>
        <v>7.8903424129055644</v>
      </c>
    </row>
    <row r="54" spans="1:24" x14ac:dyDescent="0.3">
      <c r="A54">
        <v>99</v>
      </c>
      <c r="B54">
        <v>641</v>
      </c>
      <c r="C54" s="3">
        <f t="shared" si="0"/>
        <v>498.34896945225421</v>
      </c>
      <c r="D54">
        <v>8</v>
      </c>
      <c r="E54" s="3">
        <f t="shared" si="9"/>
        <v>7.1270110198525476</v>
      </c>
      <c r="F54">
        <v>99</v>
      </c>
      <c r="G54">
        <v>7101</v>
      </c>
      <c r="H54" s="3">
        <f t="shared" si="10"/>
        <v>6209.8473816553442</v>
      </c>
      <c r="I54">
        <v>163</v>
      </c>
      <c r="J54" s="3">
        <f t="shared" si="11"/>
        <v>130.4584529225273</v>
      </c>
      <c r="L54" s="26">
        <f t="shared" si="4"/>
        <v>99</v>
      </c>
      <c r="M54" s="26">
        <f t="shared" si="5"/>
        <v>641</v>
      </c>
      <c r="N54" s="3">
        <f t="shared" si="6"/>
        <v>500.63291896224314</v>
      </c>
      <c r="O54" s="26">
        <f t="shared" si="7"/>
        <v>8</v>
      </c>
      <c r="P54" s="3">
        <f t="shared" si="8"/>
        <v>8.2492138415148411</v>
      </c>
    </row>
    <row r="55" spans="1:24" x14ac:dyDescent="0.3">
      <c r="A55">
        <v>101</v>
      </c>
      <c r="B55">
        <v>564</v>
      </c>
      <c r="C55" s="3">
        <f t="shared" si="0"/>
        <v>559.52746758927015</v>
      </c>
      <c r="D55">
        <v>5</v>
      </c>
      <c r="E55" s="3">
        <f t="shared" si="9"/>
        <v>7.7814158518436907</v>
      </c>
      <c r="F55">
        <v>101</v>
      </c>
      <c r="G55">
        <v>7665</v>
      </c>
      <c r="H55" s="3">
        <f t="shared" si="10"/>
        <v>7264.1377876607703</v>
      </c>
      <c r="I55">
        <v>168</v>
      </c>
      <c r="J55" s="3">
        <f t="shared" si="11"/>
        <v>145.67676094354019</v>
      </c>
      <c r="L55" s="26">
        <f t="shared" si="4"/>
        <v>101</v>
      </c>
      <c r="M55" s="26">
        <f t="shared" si="5"/>
        <v>564</v>
      </c>
      <c r="N55" s="3">
        <f t="shared" si="6"/>
        <v>561.96290974720193</v>
      </c>
      <c r="O55" s="26">
        <f t="shared" si="7"/>
        <v>5</v>
      </c>
      <c r="P55" s="3">
        <f t="shared" si="8"/>
        <v>8.9855891695502184</v>
      </c>
    </row>
    <row r="56" spans="1:24" x14ac:dyDescent="0.3">
      <c r="A56">
        <v>102</v>
      </c>
      <c r="B56">
        <v>571</v>
      </c>
      <c r="C56" s="3">
        <f t="shared" si="0"/>
        <v>592.04691545555397</v>
      </c>
      <c r="D56">
        <v>2</v>
      </c>
      <c r="E56" s="3">
        <f t="shared" si="9"/>
        <v>8.1274542839828836</v>
      </c>
      <c r="F56">
        <v>102</v>
      </c>
      <c r="G56">
        <v>8236</v>
      </c>
      <c r="H56" s="3">
        <f t="shared" si="10"/>
        <v>7842.778664278243</v>
      </c>
      <c r="I56">
        <v>170</v>
      </c>
      <c r="J56" s="3">
        <f t="shared" si="11"/>
        <v>153.82370393797143</v>
      </c>
      <c r="L56" s="26">
        <f t="shared" si="4"/>
        <v>102</v>
      </c>
      <c r="M56" s="26">
        <f t="shared" si="5"/>
        <v>571</v>
      </c>
      <c r="N56" s="3">
        <f t="shared" si="6"/>
        <v>594.51207081512177</v>
      </c>
      <c r="O56" s="26">
        <f t="shared" si="7"/>
        <v>2</v>
      </c>
      <c r="P56" s="3">
        <f t="shared" si="8"/>
        <v>9.3621041319169986</v>
      </c>
    </row>
    <row r="57" spans="1:24" x14ac:dyDescent="0.3">
      <c r="A57">
        <v>103</v>
      </c>
      <c r="B57">
        <v>552</v>
      </c>
      <c r="C57" s="3">
        <f t="shared" si="0"/>
        <v>625.87080461870016</v>
      </c>
      <c r="D57">
        <v>5</v>
      </c>
      <c r="E57" s="3">
        <f t="shared" si="9"/>
        <v>8.4865398246325832</v>
      </c>
      <c r="F57">
        <v>103</v>
      </c>
      <c r="G57">
        <v>8788</v>
      </c>
      <c r="H57" s="3">
        <f t="shared" si="10"/>
        <v>8457.6074843336301</v>
      </c>
      <c r="I57">
        <v>175</v>
      </c>
      <c r="J57" s="3">
        <f t="shared" si="11"/>
        <v>162.34517677558372</v>
      </c>
      <c r="L57" s="26">
        <f t="shared" si="4"/>
        <v>103</v>
      </c>
      <c r="M57" s="26">
        <f t="shared" si="5"/>
        <v>552</v>
      </c>
      <c r="N57" s="3">
        <f t="shared" si="6"/>
        <v>628.33158389558957</v>
      </c>
      <c r="O57" s="26">
        <f t="shared" si="7"/>
        <v>5</v>
      </c>
      <c r="P57" s="3">
        <f t="shared" si="8"/>
        <v>9.7434688111050693</v>
      </c>
    </row>
    <row r="58" spans="1:24" x14ac:dyDescent="0.3">
      <c r="A58">
        <v>104</v>
      </c>
      <c r="B58">
        <v>665</v>
      </c>
      <c r="C58" s="3">
        <f t="shared" si="0"/>
        <v>661.0086191844066</v>
      </c>
      <c r="D58">
        <v>2</v>
      </c>
      <c r="E58" s="3">
        <f t="shared" si="9"/>
        <v>8.8590464767935444</v>
      </c>
      <c r="F58">
        <v>104</v>
      </c>
      <c r="G58">
        <v>9453</v>
      </c>
      <c r="H58" s="3">
        <f t="shared" si="10"/>
        <v>9110.0011275426477</v>
      </c>
      <c r="I58">
        <v>177</v>
      </c>
      <c r="J58" s="3">
        <f t="shared" si="11"/>
        <v>171.25333354078342</v>
      </c>
      <c r="L58" s="26">
        <f t="shared" si="4"/>
        <v>104</v>
      </c>
      <c r="M58" s="26">
        <f t="shared" si="5"/>
        <v>665</v>
      </c>
      <c r="N58" s="3">
        <f t="shared" si="6"/>
        <v>663.42875973599712</v>
      </c>
      <c r="O58" s="26">
        <f t="shared" si="7"/>
        <v>2</v>
      </c>
      <c r="P58" s="3">
        <f t="shared" si="8"/>
        <v>10.129128207555103</v>
      </c>
    </row>
    <row r="59" spans="1:24" x14ac:dyDescent="0.3">
      <c r="A59">
        <v>105</v>
      </c>
      <c r="B59">
        <v>688</v>
      </c>
      <c r="C59" s="3">
        <f t="shared" si="0"/>
        <v>697.46659268616702</v>
      </c>
      <c r="D59">
        <v>5</v>
      </c>
      <c r="E59" s="3">
        <f t="shared" si="9"/>
        <v>9.2453533657755287</v>
      </c>
      <c r="F59">
        <v>105</v>
      </c>
      <c r="G59">
        <v>10141</v>
      </c>
      <c r="H59" s="3">
        <f t="shared" si="10"/>
        <v>9801.3155568371149</v>
      </c>
      <c r="I59">
        <v>182</v>
      </c>
      <c r="J59" s="3">
        <f t="shared" si="11"/>
        <v>180.56043051042727</v>
      </c>
      <c r="L59" s="26">
        <f t="shared" si="4"/>
        <v>105</v>
      </c>
      <c r="M59" s="26">
        <f t="shared" si="5"/>
        <v>688</v>
      </c>
      <c r="N59" s="3">
        <f t="shared" si="6"/>
        <v>699.80805339548442</v>
      </c>
      <c r="O59" s="26">
        <f t="shared" si="7"/>
        <v>5</v>
      </c>
      <c r="P59" s="3">
        <f t="shared" si="8"/>
        <v>10.518507264022423</v>
      </c>
    </row>
    <row r="60" spans="1:24" x14ac:dyDescent="0.3">
      <c r="A60">
        <v>106</v>
      </c>
      <c r="B60">
        <v>786</v>
      </c>
      <c r="C60" s="3">
        <f t="shared" si="0"/>
        <v>735.24750169981951</v>
      </c>
      <c r="D60">
        <v>1</v>
      </c>
      <c r="E60" s="3">
        <f t="shared" si="9"/>
        <v>9.645844536691019</v>
      </c>
      <c r="F60">
        <v>106</v>
      </c>
      <c r="G60">
        <v>10927</v>
      </c>
      <c r="H60" s="3">
        <f t="shared" si="10"/>
        <v>10532.87887274835</v>
      </c>
      <c r="I60">
        <v>183</v>
      </c>
      <c r="J60" s="3">
        <f t="shared" si="11"/>
        <v>190.27880940481262</v>
      </c>
      <c r="L60" s="26">
        <f t="shared" si="4"/>
        <v>106</v>
      </c>
      <c r="M60" s="26">
        <f t="shared" si="5"/>
        <v>786</v>
      </c>
      <c r="N60" s="3">
        <f t="shared" si="6"/>
        <v>737.47094180360477</v>
      </c>
      <c r="O60" s="26">
        <f t="shared" si="7"/>
        <v>1</v>
      </c>
      <c r="P60" s="3">
        <f t="shared" si="8"/>
        <v>10.911013427714179</v>
      </c>
    </row>
    <row r="61" spans="1:24" x14ac:dyDescent="0.3">
      <c r="A61">
        <v>107</v>
      </c>
      <c r="B61">
        <v>790</v>
      </c>
      <c r="C61" s="3">
        <f t="shared" si="0"/>
        <v>774.35046457322721</v>
      </c>
      <c r="D61">
        <v>3</v>
      </c>
      <c r="E61" s="3">
        <f t="shared" si="9"/>
        <v>10.060908736159732</v>
      </c>
      <c r="F61">
        <v>107</v>
      </c>
      <c r="G61">
        <v>11717</v>
      </c>
      <c r="H61" s="3">
        <f t="shared" si="10"/>
        <v>11305.984109233395</v>
      </c>
      <c r="I61">
        <v>186</v>
      </c>
      <c r="J61" s="3">
        <f t="shared" si="11"/>
        <v>200.42087969027926</v>
      </c>
      <c r="L61" s="26">
        <f t="shared" si="4"/>
        <v>107</v>
      </c>
      <c r="M61" s="26">
        <f t="shared" si="5"/>
        <v>790</v>
      </c>
      <c r="N61" s="3">
        <f t="shared" si="6"/>
        <v>776.41581143329097</v>
      </c>
      <c r="O61" s="26">
        <f t="shared" si="7"/>
        <v>3</v>
      </c>
      <c r="P61" s="3">
        <f t="shared" si="8"/>
        <v>11.306039349485403</v>
      </c>
    </row>
    <row r="62" spans="1:24" x14ac:dyDescent="0.3">
      <c r="A62">
        <v>108</v>
      </c>
      <c r="B62">
        <v>706</v>
      </c>
      <c r="C62" s="3">
        <f t="shared" si="0"/>
        <v>814.77074671209721</v>
      </c>
      <c r="D62">
        <v>13</v>
      </c>
      <c r="E62" s="3">
        <f t="shared" si="9"/>
        <v>10.490939177904227</v>
      </c>
      <c r="F62">
        <v>108</v>
      </c>
      <c r="G62">
        <v>12423</v>
      </c>
      <c r="H62" s="3">
        <f t="shared" si="10"/>
        <v>12121.881805979838</v>
      </c>
      <c r="I62">
        <v>199</v>
      </c>
      <c r="J62" s="3">
        <f t="shared" si="11"/>
        <v>210.9990999426056</v>
      </c>
      <c r="L62" s="26">
        <f t="shared" si="4"/>
        <v>108</v>
      </c>
      <c r="M62" s="26">
        <f t="shared" si="5"/>
        <v>706</v>
      </c>
      <c r="N62" s="3">
        <f t="shared" si="6"/>
        <v>816.63785713841582</v>
      </c>
      <c r="O62" s="26">
        <f t="shared" si="7"/>
        <v>13</v>
      </c>
      <c r="P62" s="3">
        <f t="shared" si="8"/>
        <v>11.702965699650315</v>
      </c>
    </row>
    <row r="63" spans="1:24" x14ac:dyDescent="0.3">
      <c r="A63">
        <v>109</v>
      </c>
      <c r="B63">
        <v>709</v>
      </c>
      <c r="C63" s="3">
        <f t="shared" si="0"/>
        <v>856.49957389763517</v>
      </c>
      <c r="D63">
        <v>7</v>
      </c>
      <c r="E63" s="3">
        <f t="shared" si="9"/>
        <v>10.936333291935343</v>
      </c>
      <c r="F63">
        <v>109</v>
      </c>
      <c r="G63">
        <v>13132</v>
      </c>
      <c r="H63" s="3">
        <f t="shared" si="10"/>
        <v>12981.77239613416</v>
      </c>
      <c r="I63">
        <v>206</v>
      </c>
      <c r="J63" s="3">
        <f t="shared" si="11"/>
        <v>222.02595828406581</v>
      </c>
      <c r="L63" s="26">
        <f t="shared" si="4"/>
        <v>109</v>
      </c>
      <c r="M63" s="26">
        <f t="shared" si="5"/>
        <v>709</v>
      </c>
      <c r="N63" s="3">
        <f t="shared" si="6"/>
        <v>858.1289931613328</v>
      </c>
      <c r="O63" s="26">
        <f t="shared" si="7"/>
        <v>7</v>
      </c>
      <c r="P63" s="3">
        <f t="shared" si="8"/>
        <v>12.101164078679231</v>
      </c>
    </row>
    <row r="64" spans="1:24" x14ac:dyDescent="0.3">
      <c r="A64">
        <v>110</v>
      </c>
      <c r="B64">
        <v>636</v>
      </c>
      <c r="C64" s="3">
        <f t="shared" si="0"/>
        <v>899.52395513699264</v>
      </c>
      <c r="D64">
        <v>8</v>
      </c>
      <c r="E64" s="3">
        <f t="shared" si="9"/>
        <v>11.397492457045006</v>
      </c>
      <c r="F64">
        <v>110</v>
      </c>
      <c r="G64">
        <v>13768</v>
      </c>
      <c r="H64" s="3">
        <f t="shared" si="10"/>
        <v>13886.798452151823</v>
      </c>
      <c r="I64">
        <v>214</v>
      </c>
      <c r="J64" s="3">
        <f t="shared" si="11"/>
        <v>233.51395191079837</v>
      </c>
      <c r="L64" s="26">
        <f t="shared" si="4"/>
        <v>110</v>
      </c>
      <c r="M64" s="26">
        <f t="shared" si="5"/>
        <v>636</v>
      </c>
      <c r="N64" s="3">
        <f t="shared" si="6"/>
        <v>900.87777726073455</v>
      </c>
      <c r="O64" s="26">
        <f t="shared" si="7"/>
        <v>8</v>
      </c>
      <c r="P64" s="3">
        <f t="shared" si="8"/>
        <v>12.5</v>
      </c>
    </row>
    <row r="65" spans="1:16" x14ac:dyDescent="0.3">
      <c r="A65">
        <v>111</v>
      </c>
      <c r="B65">
        <v>887</v>
      </c>
      <c r="C65" s="3">
        <f t="shared" si="0"/>
        <v>943.82651656253222</v>
      </c>
      <c r="D65">
        <v>14</v>
      </c>
      <c r="E65" s="3">
        <f t="shared" si="9"/>
        <v>11.874821716345227</v>
      </c>
      <c r="F65">
        <v>111</v>
      </c>
      <c r="G65">
        <v>14655</v>
      </c>
      <c r="H65" s="3">
        <f t="shared" si="10"/>
        <v>14838.03683601472</v>
      </c>
      <c r="I65">
        <v>228</v>
      </c>
      <c r="J65" s="3">
        <f t="shared" si="11"/>
        <v>245.47556573101517</v>
      </c>
      <c r="L65" s="26">
        <f t="shared" si="4"/>
        <v>111</v>
      </c>
      <c r="M65" s="26">
        <f t="shared" si="5"/>
        <v>887</v>
      </c>
      <c r="N65" s="3">
        <f t="shared" si="6"/>
        <v>944.86934884513028</v>
      </c>
      <c r="O65" s="26">
        <f t="shared" si="7"/>
        <v>14</v>
      </c>
      <c r="P65" s="3">
        <f t="shared" si="8"/>
        <v>12.898835921320767</v>
      </c>
    </row>
    <row r="66" spans="1:16" x14ac:dyDescent="0.3">
      <c r="A66">
        <v>112</v>
      </c>
      <c r="B66">
        <v>1034</v>
      </c>
      <c r="C66" s="3">
        <f t="shared" si="0"/>
        <v>989.38534790021083</v>
      </c>
      <c r="D66">
        <v>11</v>
      </c>
      <c r="E66" s="3">
        <f t="shared" si="9"/>
        <v>12.368729475613964</v>
      </c>
      <c r="F66">
        <v>112</v>
      </c>
      <c r="G66">
        <v>15689</v>
      </c>
      <c r="H66" s="3">
        <f t="shared" si="10"/>
        <v>15836.490803352099</v>
      </c>
      <c r="I66">
        <v>239</v>
      </c>
      <c r="J66" s="3">
        <f t="shared" si="11"/>
        <v>257.92325013854946</v>
      </c>
      <c r="L66" s="26">
        <f t="shared" si="4"/>
        <v>112</v>
      </c>
      <c r="M66" s="26">
        <f t="shared" si="5"/>
        <v>1034</v>
      </c>
      <c r="N66" s="3">
        <f t="shared" si="6"/>
        <v>990.08538192257492</v>
      </c>
      <c r="O66" s="26">
        <f t="shared" si="7"/>
        <v>11</v>
      </c>
      <c r="P66" s="3">
        <f t="shared" si="8"/>
        <v>13.297034300349686</v>
      </c>
    </row>
    <row r="67" spans="1:16" x14ac:dyDescent="0.3">
      <c r="A67">
        <v>113</v>
      </c>
      <c r="B67">
        <v>969</v>
      </c>
      <c r="C67" s="3">
        <f t="shared" si="0"/>
        <v>1036.1738630201783</v>
      </c>
      <c r="D67">
        <v>11</v>
      </c>
      <c r="E67" s="3">
        <f t="shared" si="9"/>
        <v>12.879627184232621</v>
      </c>
      <c r="F67">
        <v>113</v>
      </c>
      <c r="G67">
        <v>16658</v>
      </c>
      <c r="H67" s="3">
        <f t="shared" si="10"/>
        <v>16883.08211398399</v>
      </c>
      <c r="I67">
        <v>250</v>
      </c>
      <c r="J67" s="3">
        <f t="shared" si="11"/>
        <v>270.86939795026802</v>
      </c>
      <c r="L67" s="26">
        <f t="shared" si="4"/>
        <v>113</v>
      </c>
      <c r="M67" s="26">
        <f t="shared" si="5"/>
        <v>969</v>
      </c>
      <c r="N67" s="3">
        <f t="shared" si="6"/>
        <v>1036.5040535933538</v>
      </c>
      <c r="O67" s="26">
        <f t="shared" si="7"/>
        <v>11</v>
      </c>
      <c r="P67" s="3">
        <f t="shared" si="8"/>
        <v>13.693960650514597</v>
      </c>
    </row>
    <row r="68" spans="1:16" x14ac:dyDescent="0.3">
      <c r="A68">
        <v>114</v>
      </c>
      <c r="B68">
        <v>1162</v>
      </c>
      <c r="C68" s="3">
        <f t="shared" si="0"/>
        <v>1084.160676063583</v>
      </c>
      <c r="D68">
        <v>19</v>
      </c>
      <c r="E68" s="3">
        <f t="shared" si="9"/>
        <v>13.407928998525126</v>
      </c>
      <c r="F68">
        <v>114</v>
      </c>
      <c r="G68">
        <v>17820</v>
      </c>
      <c r="H68" s="3">
        <f t="shared" si="10"/>
        <v>17978.643204032542</v>
      </c>
      <c r="I68">
        <v>269</v>
      </c>
      <c r="J68" s="3">
        <f t="shared" si="11"/>
        <v>284.32632053995803</v>
      </c>
      <c r="L68" s="26">
        <f t="shared" si="4"/>
        <v>114</v>
      </c>
      <c r="M68" s="26">
        <f t="shared" si="5"/>
        <v>1162</v>
      </c>
      <c r="N68" s="3">
        <f t="shared" si="6"/>
        <v>1084.1000287197323</v>
      </c>
      <c r="O68" s="26">
        <f t="shared" si="7"/>
        <v>19</v>
      </c>
      <c r="P68" s="3">
        <f t="shared" si="8"/>
        <v>14.088986572285823</v>
      </c>
    </row>
    <row r="69" spans="1:16" x14ac:dyDescent="0.3">
      <c r="A69">
        <v>115</v>
      </c>
      <c r="B69">
        <v>1041</v>
      </c>
      <c r="C69" s="3">
        <f t="shared" si="0"/>
        <v>1133.3094946080664</v>
      </c>
      <c r="D69">
        <v>14</v>
      </c>
      <c r="E69" s="3">
        <f t="shared" si="9"/>
        <v>13.954051427334985</v>
      </c>
      <c r="F69">
        <v>115</v>
      </c>
      <c r="G69">
        <v>18861</v>
      </c>
      <c r="H69" s="3">
        <f t="shared" si="10"/>
        <v>19123.909476968842</v>
      </c>
      <c r="I69">
        <v>283</v>
      </c>
      <c r="J69" s="3">
        <f t="shared" si="11"/>
        <v>298.30622320541983</v>
      </c>
      <c r="L69" s="26">
        <f t="shared" si="4"/>
        <v>115</v>
      </c>
      <c r="M69" s="26">
        <f t="shared" si="5"/>
        <v>1041</v>
      </c>
      <c r="N69" s="3">
        <f t="shared" si="6"/>
        <v>1132.8444613062159</v>
      </c>
      <c r="O69" s="26">
        <f t="shared" si="7"/>
        <v>14</v>
      </c>
      <c r="P69" s="3">
        <f t="shared" si="8"/>
        <v>14.481492735977575</v>
      </c>
    </row>
    <row r="70" spans="1:16" x14ac:dyDescent="0.3">
      <c r="A70">
        <v>116</v>
      </c>
      <c r="B70">
        <v>1202</v>
      </c>
      <c r="C70" s="3">
        <f t="shared" si="0"/>
        <v>1183.5790312902095</v>
      </c>
      <c r="D70">
        <v>15</v>
      </c>
      <c r="E70" s="3">
        <f t="shared" si="9"/>
        <v>14.518412959705541</v>
      </c>
      <c r="F70">
        <v>116</v>
      </c>
      <c r="G70">
        <v>20063</v>
      </c>
      <c r="H70" s="3">
        <f t="shared" si="10"/>
        <v>20319.511772736132</v>
      </c>
      <c r="I70">
        <v>298</v>
      </c>
      <c r="J70" s="3">
        <f t="shared" si="11"/>
        <v>312.82117980962602</v>
      </c>
      <c r="L70" s="26">
        <f t="shared" si="4"/>
        <v>116</v>
      </c>
      <c r="M70" s="26">
        <f t="shared" si="5"/>
        <v>1202</v>
      </c>
      <c r="N70" s="3">
        <f t="shared" si="6"/>
        <v>1182.705013015835</v>
      </c>
      <c r="O70" s="26">
        <f t="shared" si="7"/>
        <v>15</v>
      </c>
      <c r="P70" s="3">
        <f t="shared" si="8"/>
        <v>14.870871792444895</v>
      </c>
    </row>
    <row r="71" spans="1:16" x14ac:dyDescent="0.3">
      <c r="A71">
        <v>117</v>
      </c>
      <c r="B71">
        <v>930</v>
      </c>
      <c r="C71" s="3">
        <f t="shared" si="0"/>
        <v>1234.9229352460823</v>
      </c>
      <c r="D71">
        <v>16</v>
      </c>
      <c r="E71" s="3">
        <f t="shared" si="9"/>
        <v>15.101433674557537</v>
      </c>
      <c r="F71">
        <v>117</v>
      </c>
      <c r="G71">
        <v>20993</v>
      </c>
      <c r="H71" s="3">
        <f t="shared" si="10"/>
        <v>21565.969075373625</v>
      </c>
      <c r="I71">
        <v>314</v>
      </c>
      <c r="J71" s="3">
        <f t="shared" si="11"/>
        <v>327.88310674094777</v>
      </c>
      <c r="L71" s="26">
        <f t="shared" si="4"/>
        <v>117</v>
      </c>
      <c r="M71" s="26">
        <f t="shared" si="5"/>
        <v>930</v>
      </c>
      <c r="N71" s="3">
        <f t="shared" si="6"/>
        <v>1233.6458891336085</v>
      </c>
      <c r="O71" s="26">
        <f t="shared" si="7"/>
        <v>16</v>
      </c>
      <c r="P71" s="3">
        <f t="shared" si="8"/>
        <v>15.256531188894931</v>
      </c>
    </row>
    <row r="72" spans="1:16" x14ac:dyDescent="0.3">
      <c r="A72">
        <v>118</v>
      </c>
      <c r="B72">
        <v>1273</v>
      </c>
      <c r="C72" s="3">
        <f t="shared" si="0"/>
        <v>1287.2897446608051</v>
      </c>
      <c r="D72">
        <v>14</v>
      </c>
      <c r="E72" s="3">
        <f t="shared" si="9"/>
        <v>15.703534832290146</v>
      </c>
      <c r="F72">
        <v>118</v>
      </c>
      <c r="G72">
        <v>22266</v>
      </c>
      <c r="H72" s="3">
        <f t="shared" si="10"/>
        <v>22863.681520321086</v>
      </c>
      <c r="I72">
        <v>328</v>
      </c>
      <c r="J72" s="3">
        <f t="shared" si="11"/>
        <v>343.50373624155708</v>
      </c>
      <c r="L72" s="26">
        <f t="shared" si="4"/>
        <v>118</v>
      </c>
      <c r="M72" s="26">
        <f t="shared" si="5"/>
        <v>1273</v>
      </c>
      <c r="N72" s="3">
        <f t="shared" si="6"/>
        <v>1285.6278921684795</v>
      </c>
      <c r="O72" s="26">
        <f t="shared" si="7"/>
        <v>14</v>
      </c>
      <c r="P72" s="3">
        <f t="shared" si="8"/>
        <v>15.637895868083001</v>
      </c>
    </row>
    <row r="73" spans="1:16" x14ac:dyDescent="0.3">
      <c r="A73">
        <v>119</v>
      </c>
      <c r="B73">
        <v>1602</v>
      </c>
      <c r="C73" s="3">
        <f t="shared" ref="C73:C85" si="14">C$3*_xlfn.NORM.DIST($A73,C$4,C$5,FALSE)</f>
        <v>1340.6228616348533</v>
      </c>
      <c r="D73">
        <v>21</v>
      </c>
      <c r="E73" s="3">
        <f t="shared" si="9"/>
        <v>16.325138448263235</v>
      </c>
      <c r="F73">
        <v>119</v>
      </c>
      <c r="G73">
        <v>23868</v>
      </c>
      <c r="H73" s="3">
        <f t="shared" si="10"/>
        <v>24212.923762780803</v>
      </c>
      <c r="I73">
        <v>349</v>
      </c>
      <c r="J73" s="3">
        <f t="shared" si="11"/>
        <v>359.69458915719059</v>
      </c>
      <c r="L73" s="26">
        <f t="shared" si="4"/>
        <v>119</v>
      </c>
      <c r="M73" s="26">
        <f t="shared" si="5"/>
        <v>1602</v>
      </c>
      <c r="N73" s="3">
        <f t="shared" si="6"/>
        <v>1338.6084931607511</v>
      </c>
      <c r="O73" s="26">
        <f t="shared" si="7"/>
        <v>21</v>
      </c>
      <c r="P73" s="3">
        <f t="shared" si="8"/>
        <v>16.014410830449783</v>
      </c>
    </row>
    <row r="74" spans="1:16" x14ac:dyDescent="0.3">
      <c r="A74">
        <v>120</v>
      </c>
      <c r="B74">
        <v>1251</v>
      </c>
      <c r="C74" s="3">
        <f t="shared" si="14"/>
        <v>1394.860550478646</v>
      </c>
      <c r="D74">
        <v>21</v>
      </c>
      <c r="E74" s="3">
        <f t="shared" si="9"/>
        <v>16.966666848153647</v>
      </c>
      <c r="F74">
        <v>120</v>
      </c>
      <c r="G74">
        <v>25119</v>
      </c>
      <c r="H74" s="3">
        <f t="shared" si="10"/>
        <v>25613.838768123562</v>
      </c>
      <c r="I74">
        <v>370</v>
      </c>
      <c r="J74" s="3">
        <f t="shared" si="11"/>
        <v>376.4669471654704</v>
      </c>
      <c r="L74" s="26">
        <f t="shared" ref="L74:L137" si="15">+A74</f>
        <v>120</v>
      </c>
      <c r="M74" s="26">
        <f t="shared" ref="M74:M85" si="16">+B74</f>
        <v>1251</v>
      </c>
      <c r="N74" s="3">
        <f t="shared" ref="N74:N137" si="17">N$3*_xlfn.NORM.DIST($A74,N$4,N$5,TRUE)</f>
        <v>1392.5419206344043</v>
      </c>
      <c r="O74" s="26">
        <f t="shared" ref="O74:O85" si="18">+D74</f>
        <v>21</v>
      </c>
      <c r="P74" s="3">
        <f t="shared" ref="P74:P137" si="19">P$3*_xlfn.NORM.DIST($A74,P$4,P$5,TRUE)</f>
        <v>16.385543540258109</v>
      </c>
    </row>
    <row r="75" spans="1:16" x14ac:dyDescent="0.3">
      <c r="A75">
        <v>121</v>
      </c>
      <c r="B75">
        <v>1617</v>
      </c>
      <c r="C75" s="3">
        <f t="shared" si="14"/>
        <v>1449.9359604381871</v>
      </c>
      <c r="D75">
        <v>16</v>
      </c>
      <c r="E75" s="3">
        <f t="shared" si="9"/>
        <v>17.628542205212579</v>
      </c>
      <c r="F75">
        <v>121</v>
      </c>
      <c r="G75">
        <v>26736</v>
      </c>
      <c r="H75" s="3">
        <f t="shared" si="10"/>
        <v>27066.432084328797</v>
      </c>
      <c r="I75">
        <v>386</v>
      </c>
      <c r="J75" s="3">
        <f t="shared" si="11"/>
        <v>393.83182454391067</v>
      </c>
      <c r="L75" s="26">
        <f t="shared" si="15"/>
        <v>121</v>
      </c>
      <c r="M75" s="26">
        <f t="shared" si="16"/>
        <v>1617</v>
      </c>
      <c r="N75" s="3">
        <f t="shared" si="17"/>
        <v>1447.3792670039022</v>
      </c>
      <c r="O75" s="26">
        <f t="shared" si="18"/>
        <v>16</v>
      </c>
      <c r="P75" s="3">
        <f t="shared" si="19"/>
        <v>16.750786158485159</v>
      </c>
    </row>
    <row r="76" spans="1:16" x14ac:dyDescent="0.3">
      <c r="A76">
        <v>122</v>
      </c>
      <c r="B76">
        <v>1773</v>
      </c>
      <c r="C76" s="3">
        <f t="shared" si="14"/>
        <v>1505.7771737334599</v>
      </c>
      <c r="D76">
        <v>22</v>
      </c>
      <c r="E76" s="3">
        <f t="shared" si="9"/>
        <v>18.31118605948884</v>
      </c>
      <c r="F76">
        <v>122</v>
      </c>
      <c r="G76">
        <v>28509</v>
      </c>
      <c r="H76" s="3">
        <f t="shared" si="10"/>
        <v>28570.566654831109</v>
      </c>
      <c r="I76">
        <v>408</v>
      </c>
      <c r="J76" s="3">
        <f t="shared" si="11"/>
        <v>411.79993954256241</v>
      </c>
      <c r="L76" s="26">
        <f t="shared" si="15"/>
        <v>122</v>
      </c>
      <c r="M76" s="26">
        <f t="shared" si="16"/>
        <v>1773</v>
      </c>
      <c r="N76" s="3">
        <f t="shared" si="17"/>
        <v>1503.0686121143224</v>
      </c>
      <c r="O76" s="26">
        <f t="shared" si="18"/>
        <v>22</v>
      </c>
      <c r="P76" s="3">
        <f t="shared" si="19"/>
        <v>17.109657587094436</v>
      </c>
    </row>
    <row r="77" spans="1:16" x14ac:dyDescent="0.3">
      <c r="A77">
        <v>123</v>
      </c>
      <c r="B77">
        <v>1694</v>
      </c>
      <c r="C77" s="3">
        <f t="shared" si="14"/>
        <v>1562.3072796584886</v>
      </c>
      <c r="D77">
        <v>24</v>
      </c>
      <c r="E77" s="3">
        <f t="shared" si="9"/>
        <v>19.015018819120247</v>
      </c>
      <c r="F77">
        <v>123</v>
      </c>
      <c r="G77">
        <v>30203</v>
      </c>
      <c r="H77" s="3">
        <f t="shared" si="10"/>
        <v>30125.958227900603</v>
      </c>
      <c r="I77">
        <v>432</v>
      </c>
      <c r="J77" s="3">
        <f t="shared" si="11"/>
        <v>430.38168542995601</v>
      </c>
      <c r="L77" s="26">
        <f t="shared" si="15"/>
        <v>123</v>
      </c>
      <c r="M77" s="26">
        <f t="shared" si="16"/>
        <v>1694</v>
      </c>
      <c r="N77" s="3">
        <f t="shared" si="17"/>
        <v>1559.5551634632179</v>
      </c>
      <c r="O77" s="26">
        <f t="shared" si="18"/>
        <v>24</v>
      </c>
      <c r="P77" s="3">
        <f t="shared" si="19"/>
        <v>17.461705311325844</v>
      </c>
    </row>
    <row r="78" spans="1:16" x14ac:dyDescent="0.3">
      <c r="A78">
        <v>124</v>
      </c>
      <c r="B78">
        <v>1873</v>
      </c>
      <c r="C78" s="3">
        <f t="shared" si="14"/>
        <v>1619.4444753481046</v>
      </c>
      <c r="D78">
        <v>20</v>
      </c>
      <c r="E78" s="3">
        <f t="shared" si="9"/>
        <v>19.740459243834511</v>
      </c>
      <c r="F78">
        <v>124</v>
      </c>
      <c r="G78">
        <v>32076</v>
      </c>
      <c r="H78" s="3">
        <f t="shared" si="10"/>
        <v>31732.171415812427</v>
      </c>
      <c r="I78">
        <v>452</v>
      </c>
      <c r="J78" s="3">
        <f t="shared" si="11"/>
        <v>449.58710128455687</v>
      </c>
      <c r="L78" s="26">
        <f t="shared" si="15"/>
        <v>124</v>
      </c>
      <c r="M78" s="26">
        <f t="shared" si="16"/>
        <v>1873</v>
      </c>
      <c r="N78" s="3">
        <f t="shared" si="17"/>
        <v>1616.7814125237219</v>
      </c>
      <c r="O78" s="26">
        <f t="shared" si="18"/>
        <v>20</v>
      </c>
      <c r="P78" s="3">
        <f t="shared" si="19"/>
        <v>17.806507028774323</v>
      </c>
    </row>
    <row r="79" spans="1:16" x14ac:dyDescent="0.3">
      <c r="A79">
        <v>125</v>
      </c>
      <c r="B79">
        <v>1532</v>
      </c>
      <c r="C79" s="3">
        <f t="shared" si="14"/>
        <v>1677.1021936623024</v>
      </c>
      <c r="D79">
        <v>28</v>
      </c>
      <c r="E79" s="3">
        <f t="shared" si="9"/>
        <v>20.487923910842383</v>
      </c>
      <c r="F79">
        <v>125</v>
      </c>
      <c r="G79">
        <v>33608</v>
      </c>
      <c r="H79" s="3">
        <f t="shared" si="10"/>
        <v>33388.61645357091</v>
      </c>
      <c r="I79">
        <v>480</v>
      </c>
      <c r="J79" s="3">
        <f t="shared" si="11"/>
        <v>469.42584260734134</v>
      </c>
      <c r="L79" s="26">
        <f t="shared" si="15"/>
        <v>125</v>
      </c>
      <c r="M79" s="26">
        <f t="shared" si="16"/>
        <v>1532</v>
      </c>
      <c r="N79" s="3">
        <f t="shared" si="17"/>
        <v>1674.6873064623599</v>
      </c>
      <c r="O79" s="26">
        <f t="shared" si="18"/>
        <v>28</v>
      </c>
      <c r="P79" s="3">
        <f t="shared" si="19"/>
        <v>18.14367205624816</v>
      </c>
    </row>
    <row r="80" spans="1:16" x14ac:dyDescent="0.3">
      <c r="A80">
        <v>126</v>
      </c>
      <c r="B80">
        <v>1975</v>
      </c>
      <c r="C80" s="3">
        <f t="shared" si="14"/>
        <v>1735.1892584755537</v>
      </c>
      <c r="D80">
        <v>21</v>
      </c>
      <c r="E80" s="3">
        <f t="shared" si="9"/>
        <v>21.257826663346261</v>
      </c>
      <c r="F80">
        <v>126</v>
      </c>
      <c r="G80">
        <v>35583</v>
      </c>
      <c r="H80" s="3">
        <f t="shared" si="10"/>
        <v>35094.546702862157</v>
      </c>
      <c r="I80">
        <v>501</v>
      </c>
      <c r="J80" s="3">
        <f t="shared" si="11"/>
        <v>489.90715183429757</v>
      </c>
      <c r="L80" s="26">
        <f t="shared" si="15"/>
        <v>126</v>
      </c>
      <c r="M80" s="26">
        <f t="shared" si="16"/>
        <v>1975</v>
      </c>
      <c r="N80" s="3">
        <f t="shared" si="17"/>
        <v>1733.2104344231154</v>
      </c>
      <c r="O80" s="26">
        <f t="shared" si="18"/>
        <v>21</v>
      </c>
      <c r="P80" s="3">
        <f t="shared" si="19"/>
        <v>18.472842507678461</v>
      </c>
    </row>
    <row r="81" spans="1:16" x14ac:dyDescent="0.3">
      <c r="A81">
        <v>127</v>
      </c>
      <c r="B81">
        <v>1166</v>
      </c>
      <c r="C81" s="3">
        <f t="shared" si="14"/>
        <v>1793.6100674865804</v>
      </c>
      <c r="D81">
        <v>21</v>
      </c>
      <c r="E81" s="3">
        <f t="shared" si="9"/>
        <v>22.05057804193142</v>
      </c>
      <c r="F81">
        <v>127</v>
      </c>
      <c r="G81">
        <v>36749</v>
      </c>
      <c r="H81" s="3">
        <f t="shared" si="10"/>
        <v>36849.056942240211</v>
      </c>
      <c r="I81">
        <v>522</v>
      </c>
      <c r="J81" s="3">
        <f t="shared" si="11"/>
        <v>511.03982883065316</v>
      </c>
      <c r="L81" s="26">
        <f t="shared" si="15"/>
        <v>127</v>
      </c>
      <c r="M81" s="26">
        <f t="shared" si="16"/>
        <v>1166</v>
      </c>
      <c r="N81" s="3">
        <f t="shared" si="17"/>
        <v>1792.2862274327047</v>
      </c>
      <c r="O81" s="26">
        <f t="shared" si="18"/>
        <v>21</v>
      </c>
      <c r="P81" s="3">
        <f t="shared" si="19"/>
        <v>18.793694238660738</v>
      </c>
    </row>
    <row r="82" spans="1:16" x14ac:dyDescent="0.3">
      <c r="A82">
        <v>128</v>
      </c>
      <c r="B82">
        <v>1541</v>
      </c>
      <c r="C82" s="3">
        <f t="shared" si="14"/>
        <v>1852.2648024851242</v>
      </c>
      <c r="D82">
        <v>22</v>
      </c>
      <c r="E82" s="3">
        <f t="shared" si="9"/>
        <v>22.866584699149698</v>
      </c>
      <c r="F82">
        <v>128</v>
      </c>
      <c r="G82">
        <v>38290</v>
      </c>
      <c r="H82" s="3">
        <f t="shared" si="10"/>
        <v>38651.082479339348</v>
      </c>
      <c r="I82">
        <v>544</v>
      </c>
      <c r="J82" s="3">
        <f t="shared" si="11"/>
        <v>532.83220145138284</v>
      </c>
      <c r="L82" s="26">
        <f t="shared" si="15"/>
        <v>128</v>
      </c>
      <c r="M82" s="26">
        <f t="shared" si="16"/>
        <v>1541</v>
      </c>
      <c r="N82" s="3">
        <f t="shared" si="17"/>
        <v>1851.8481708719635</v>
      </c>
      <c r="O82" s="26">
        <f t="shared" si="18"/>
        <v>22</v>
      </c>
      <c r="P82" s="3">
        <f t="shared" si="19"/>
        <v>19.105937555518722</v>
      </c>
    </row>
    <row r="83" spans="1:16" x14ac:dyDescent="0.3">
      <c r="A83">
        <v>129</v>
      </c>
      <c r="B83">
        <v>2029</v>
      </c>
      <c r="C83" s="3">
        <f t="shared" si="14"/>
        <v>1911.0496668273117</v>
      </c>
      <c r="D83">
        <v>15</v>
      </c>
      <c r="E83" s="3">
        <f t="shared" si="9"/>
        <v>23.706248797651448</v>
      </c>
      <c r="F83">
        <v>129</v>
      </c>
      <c r="G83">
        <v>40319</v>
      </c>
      <c r="H83" s="3">
        <f t="shared" si="10"/>
        <v>40499.399115187662</v>
      </c>
      <c r="I83">
        <v>559</v>
      </c>
      <c r="J83" s="3">
        <f t="shared" si="11"/>
        <v>555.29209625506769</v>
      </c>
      <c r="L83" s="26">
        <f t="shared" si="15"/>
        <v>129</v>
      </c>
      <c r="M83" s="26">
        <f t="shared" si="16"/>
        <v>2029</v>
      </c>
      <c r="N83" s="3">
        <f t="shared" si="17"/>
        <v>1911.8280283559179</v>
      </c>
      <c r="O83" s="26">
        <f t="shared" si="18"/>
        <v>15</v>
      </c>
      <c r="P83" s="3">
        <f t="shared" si="19"/>
        <v>19.409317689060014</v>
      </c>
    </row>
    <row r="84" spans="1:16" x14ac:dyDescent="0.3">
      <c r="A84">
        <v>130</v>
      </c>
      <c r="B84">
        <v>2523</v>
      </c>
      <c r="C84" s="3">
        <f t="shared" si="14"/>
        <v>1969.8571496818533</v>
      </c>
      <c r="D84">
        <v>23</v>
      </c>
      <c r="E84" s="3">
        <f t="shared" si="9"/>
        <v>24.56996739226577</v>
      </c>
      <c r="F84">
        <v>130</v>
      </c>
      <c r="G84">
        <v>42842</v>
      </c>
      <c r="H84" s="3">
        <f t="shared" si="10"/>
        <v>42392.623984524645</v>
      </c>
      <c r="I84">
        <v>582</v>
      </c>
      <c r="J84" s="3">
        <f t="shared" si="11"/>
        <v>578.42680946040514</v>
      </c>
      <c r="L84" s="26">
        <f t="shared" si="15"/>
        <v>130</v>
      </c>
      <c r="M84" s="26">
        <f t="shared" si="16"/>
        <v>2523</v>
      </c>
      <c r="N84" s="3">
        <f t="shared" si="17"/>
        <v>1972.1560757714983</v>
      </c>
      <c r="O84" s="26">
        <f t="shared" si="18"/>
        <v>23</v>
      </c>
      <c r="P84" s="3">
        <f t="shared" si="19"/>
        <v>19.703615035415083</v>
      </c>
    </row>
    <row r="85" spans="1:16" x14ac:dyDescent="0.3">
      <c r="A85">
        <v>131</v>
      </c>
      <c r="B85">
        <v>1764</v>
      </c>
      <c r="C85" s="3">
        <f t="shared" si="14"/>
        <v>2028.5763164168313</v>
      </c>
      <c r="D85">
        <v>28</v>
      </c>
      <c r="E85" s="3">
        <f t="shared" si="9"/>
        <v>25.458131796477069</v>
      </c>
      <c r="F85">
        <v>131</v>
      </c>
      <c r="G85">
        <v>44606</v>
      </c>
      <c r="H85" s="3">
        <f t="shared" si="10"/>
        <v>44329.217289450753</v>
      </c>
      <c r="I85">
        <v>610</v>
      </c>
      <c r="J85" s="3">
        <f t="shared" si="11"/>
        <v>602.24307823662684</v>
      </c>
      <c r="L85" s="26">
        <f t="shared" si="15"/>
        <v>131</v>
      </c>
      <c r="M85" s="26">
        <f t="shared" si="16"/>
        <v>1764</v>
      </c>
      <c r="N85" s="3">
        <f t="shared" si="17"/>
        <v>2032.7613441380124</v>
      </c>
      <c r="O85" s="26">
        <f t="shared" si="18"/>
        <v>28</v>
      </c>
      <c r="P85" s="3">
        <f t="shared" si="19"/>
        <v>19.988645168488759</v>
      </c>
    </row>
    <row r="86" spans="1:16" x14ac:dyDescent="0.3">
      <c r="A86">
        <v>132</v>
      </c>
      <c r="L86" s="26">
        <f t="shared" si="15"/>
        <v>132</v>
      </c>
      <c r="N86" s="3">
        <f t="shared" si="17"/>
        <v>2093.5718698822766</v>
      </c>
      <c r="P86" s="3">
        <f t="shared" si="19"/>
        <v>20.264258630582198</v>
      </c>
    </row>
    <row r="87" spans="1:16" x14ac:dyDescent="0.3">
      <c r="A87">
        <v>133</v>
      </c>
      <c r="L87" s="26">
        <f t="shared" si="15"/>
        <v>133</v>
      </c>
      <c r="N87" s="3">
        <f t="shared" si="17"/>
        <v>2154.5149510585015</v>
      </c>
      <c r="P87" s="3">
        <f t="shared" si="19"/>
        <v>20.530340509640705</v>
      </c>
    </row>
    <row r="88" spans="1:16" x14ac:dyDescent="0.3">
      <c r="A88">
        <v>134</v>
      </c>
      <c r="L88" s="26">
        <f t="shared" si="15"/>
        <v>134</v>
      </c>
      <c r="N88" s="3">
        <f t="shared" si="17"/>
        <v>2215.5174079933049</v>
      </c>
      <c r="P88" s="3">
        <f t="shared" si="19"/>
        <v>20.786809813329054</v>
      </c>
    </row>
    <row r="89" spans="1:16" x14ac:dyDescent="0.3">
      <c r="A89">
        <v>135</v>
      </c>
      <c r="L89" s="26">
        <f t="shared" si="15"/>
        <v>135</v>
      </c>
      <c r="N89" s="3">
        <f t="shared" si="17"/>
        <v>2276.5058467991134</v>
      </c>
      <c r="P89" s="3">
        <f t="shared" si="19"/>
        <v>21.033618651713574</v>
      </c>
    </row>
    <row r="90" spans="1:16" x14ac:dyDescent="0.3">
      <c r="A90">
        <v>136</v>
      </c>
      <c r="L90" s="26">
        <f t="shared" si="15"/>
        <v>136</v>
      </c>
      <c r="N90" s="3">
        <f t="shared" si="17"/>
        <v>2337.4069241750999</v>
      </c>
      <c r="P90" s="3">
        <f t="shared" si="19"/>
        <v>21.270751241725467</v>
      </c>
    </row>
    <row r="91" spans="1:16" x14ac:dyDescent="0.3">
      <c r="A91">
        <v>137</v>
      </c>
      <c r="L91" s="26">
        <f t="shared" si="15"/>
        <v>137</v>
      </c>
      <c r="N91" s="3">
        <f t="shared" si="17"/>
        <v>2398.147611904004</v>
      </c>
      <c r="P91" s="3">
        <f t="shared" si="19"/>
        <v>21.498222747780773</v>
      </c>
    </row>
    <row r="92" spans="1:16" x14ac:dyDescent="0.3">
      <c r="A92">
        <v>138</v>
      </c>
      <c r="L92" s="26">
        <f t="shared" si="15"/>
        <v>138</v>
      </c>
      <c r="N92" s="3">
        <f t="shared" si="17"/>
        <v>2458.6554594556978</v>
      </c>
      <c r="P92" s="3">
        <f t="shared" si="19"/>
        <v>21.716077973931732</v>
      </c>
    </row>
    <row r="93" spans="1:16" x14ac:dyDescent="0.3">
      <c r="A93">
        <v>139</v>
      </c>
      <c r="L93" s="26">
        <f t="shared" si="15"/>
        <v>139</v>
      </c>
      <c r="N93" s="3">
        <f t="shared" si="17"/>
        <v>2518.8588531243208</v>
      </c>
      <c r="P93" s="3">
        <f t="shared" si="19"/>
        <v>21.924389923716415</v>
      </c>
    </row>
    <row r="94" spans="1:16" x14ac:dyDescent="0.3">
      <c r="A94">
        <v>140</v>
      </c>
      <c r="L94" s="26">
        <f t="shared" si="15"/>
        <v>140</v>
      </c>
      <c r="N94" s="3">
        <f t="shared" si="17"/>
        <v>2578.6872701548914</v>
      </c>
      <c r="P94" s="3">
        <f t="shared" si="19"/>
        <v>22.123258244457293</v>
      </c>
    </row>
    <row r="95" spans="1:16" x14ac:dyDescent="0.3">
      <c r="A95">
        <v>141</v>
      </c>
      <c r="L95" s="26">
        <f t="shared" si="15"/>
        <v>141</v>
      </c>
      <c r="N95" s="3">
        <f t="shared" si="17"/>
        <v>2638.0715263572961</v>
      </c>
      <c r="P95" s="3">
        <f t="shared" si="19"/>
        <v>22.312807573135327</v>
      </c>
    </row>
    <row r="96" spans="1:16" x14ac:dyDescent="0.3">
      <c r="A96">
        <v>142</v>
      </c>
      <c r="L96" s="26">
        <f t="shared" si="15"/>
        <v>142</v>
      </c>
      <c r="N96" s="3">
        <f t="shared" si="17"/>
        <v>2696.9440157599579</v>
      </c>
      <c r="P96" s="3">
        <f t="shared" si="19"/>
        <v>22.493185801138949</v>
      </c>
    </row>
    <row r="97" spans="1:16" x14ac:dyDescent="0.3">
      <c r="A97">
        <v>143</v>
      </c>
      <c r="L97" s="26">
        <f t="shared" si="15"/>
        <v>143</v>
      </c>
      <c r="N97" s="3">
        <f t="shared" si="17"/>
        <v>2755.2389409217453</v>
      </c>
      <c r="P97" s="3">
        <f t="shared" si="19"/>
        <v>22.664562275163206</v>
      </c>
    </row>
    <row r="98" spans="1:16" x14ac:dyDescent="0.3">
      <c r="A98">
        <v>144</v>
      </c>
      <c r="L98" s="26">
        <f t="shared" si="15"/>
        <v>144</v>
      </c>
      <c r="N98" s="3">
        <f t="shared" si="17"/>
        <v>2812.8925325980331</v>
      </c>
      <c r="P98" s="3">
        <f t="shared" si="19"/>
        <v>22.827125951322873</v>
      </c>
    </row>
    <row r="99" spans="1:16" x14ac:dyDescent="0.3">
      <c r="A99">
        <v>145</v>
      </c>
      <c r="L99" s="26">
        <f t="shared" si="15"/>
        <v>145</v>
      </c>
      <c r="N99" s="3">
        <f t="shared" si="17"/>
        <v>2869.8432575445418</v>
      </c>
      <c r="P99" s="3">
        <f t="shared" si="19"/>
        <v>22.981083519155725</v>
      </c>
    </row>
    <row r="100" spans="1:16" x14ac:dyDescent="0.3">
      <c r="A100">
        <v>146</v>
      </c>
      <c r="L100" s="26">
        <f t="shared" si="15"/>
        <v>146</v>
      </c>
      <c r="N100" s="3">
        <f t="shared" si="17"/>
        <v>2926.0320133396117</v>
      </c>
      <c r="P100" s="3">
        <f t="shared" si="19"/>
        <v>23.126657511641824</v>
      </c>
    </row>
    <row r="101" spans="1:16" x14ac:dyDescent="0.3">
      <c r="A101">
        <v>147</v>
      </c>
      <c r="L101" s="26">
        <f t="shared" si="15"/>
        <v>147</v>
      </c>
      <c r="N101" s="3">
        <f t="shared" si="17"/>
        <v>2981.4023092110083</v>
      </c>
      <c r="P101" s="3">
        <f t="shared" si="19"/>
        <v>23.264084416666709</v>
      </c>
    </row>
    <row r="102" spans="1:16" x14ac:dyDescent="0.3">
      <c r="A102">
        <v>148</v>
      </c>
      <c r="L102" s="26">
        <f t="shared" si="15"/>
        <v>148</v>
      </c>
      <c r="N102" s="3">
        <f t="shared" si="17"/>
        <v>3035.900431966023</v>
      </c>
      <c r="P102" s="3">
        <f t="shared" si="19"/>
        <v>23.393612804526605</v>
      </c>
    </row>
    <row r="103" spans="1:16" x14ac:dyDescent="0.3">
      <c r="A103">
        <v>149</v>
      </c>
      <c r="L103" s="26">
        <f t="shared" si="15"/>
        <v>149</v>
      </c>
      <c r="N103" s="3">
        <f t="shared" si="17"/>
        <v>3089.4755962424119</v>
      </c>
      <c r="P103" s="3">
        <f t="shared" si="19"/>
        <v>23.515501485130173</v>
      </c>
    </row>
    <row r="104" spans="1:16" x14ac:dyDescent="0.3">
      <c r="A104">
        <v>150</v>
      </c>
      <c r="L104" s="26">
        <f t="shared" si="15"/>
        <v>150</v>
      </c>
      <c r="N104" s="3">
        <f t="shared" si="17"/>
        <v>3142.0800784213511</v>
      </c>
      <c r="P104" s="3">
        <f t="shared" si="19"/>
        <v>23.630017707511051</v>
      </c>
    </row>
    <row r="105" spans="1:16" x14ac:dyDescent="0.3">
      <c r="A105">
        <v>151</v>
      </c>
      <c r="L105" s="26">
        <f t="shared" si="15"/>
        <v>151</v>
      </c>
      <c r="N105" s="3">
        <f t="shared" si="17"/>
        <v>3193.6693336708895</v>
      </c>
      <c r="P105" s="3">
        <f t="shared" si="19"/>
        <v>23.737435413147406</v>
      </c>
    </row>
    <row r="106" spans="1:16" x14ac:dyDescent="0.3">
      <c r="A106">
        <v>152</v>
      </c>
      <c r="L106" s="26">
        <f t="shared" si="15"/>
        <v>152</v>
      </c>
      <c r="N106" s="3">
        <f t="shared" si="17"/>
        <v>3244.2020957179807</v>
      </c>
      <c r="P106" s="3">
        <f t="shared" si="19"/>
        <v>23.838033553406998</v>
      </c>
    </row>
    <row r="107" spans="1:16" x14ac:dyDescent="0.3">
      <c r="A107">
        <v>153</v>
      </c>
      <c r="L107" s="26">
        <f t="shared" si="15"/>
        <v>153</v>
      </c>
      <c r="N107" s="3">
        <f t="shared" si="17"/>
        <v>3293.6404590779134</v>
      </c>
      <c r="P107" s="3">
        <f t="shared" si="19"/>
        <v>23.932094480216779</v>
      </c>
    </row>
    <row r="108" spans="1:16" x14ac:dyDescent="0.3">
      <c r="A108">
        <v>154</v>
      </c>
      <c r="L108" s="26">
        <f t="shared" si="15"/>
        <v>154</v>
      </c>
      <c r="N108" s="3">
        <f t="shared" si="17"/>
        <v>3341.9499436004908</v>
      </c>
      <c r="P108" s="3">
        <f t="shared" si="19"/>
        <v>24.019902417812933</v>
      </c>
    </row>
    <row r="109" spans="1:16" x14ac:dyDescent="0.3">
      <c r="A109">
        <v>155</v>
      </c>
      <c r="L109" s="26">
        <f t="shared" si="15"/>
        <v>155</v>
      </c>
      <c r="N109" s="3">
        <f t="shared" si="17"/>
        <v>3389.0995413213932</v>
      </c>
      <c r="P109" s="3">
        <f t="shared" si="19"/>
        <v>24.101742022176857</v>
      </c>
    </row>
    <row r="110" spans="1:16" x14ac:dyDescent="0.3">
      <c r="A110">
        <v>156</v>
      </c>
      <c r="L110" s="26">
        <f t="shared" si="15"/>
        <v>156</v>
      </c>
      <c r="N110" s="3">
        <f t="shared" si="17"/>
        <v>3435.061745733668</v>
      </c>
      <c r="P110" s="3">
        <f t="shared" si="19"/>
        <v>24.177897033520903</v>
      </c>
    </row>
    <row r="111" spans="1:16" x14ac:dyDescent="0.3">
      <c r="A111">
        <v>157</v>
      </c>
      <c r="L111" s="26">
        <f t="shared" si="15"/>
        <v>157</v>
      </c>
      <c r="N111" s="3">
        <f t="shared" si="17"/>
        <v>3479.8125637170042</v>
      </c>
      <c r="P111" s="3">
        <f t="shared" si="19"/>
        <v>24.248649025970007</v>
      </c>
    </row>
    <row r="112" spans="1:16" x14ac:dyDescent="0.3">
      <c r="A112">
        <v>158</v>
      </c>
      <c r="L112" s="26">
        <f t="shared" si="15"/>
        <v>158</v>
      </c>
      <c r="N112" s="3">
        <f t="shared" si="17"/>
        <v>3523.3315104803032</v>
      </c>
      <c r="P112" s="3">
        <f t="shared" si="19"/>
        <v>24.314276257404082</v>
      </c>
    </row>
    <row r="113" spans="1:16" x14ac:dyDescent="0.3">
      <c r="A113">
        <v>159</v>
      </c>
      <c r="L113" s="26">
        <f t="shared" si="15"/>
        <v>159</v>
      </c>
      <c r="N113" s="3">
        <f t="shared" si="17"/>
        <v>3565.6015879850929</v>
      </c>
      <c r="P113" s="3">
        <f t="shared" si="19"/>
        <v>24.375052621294486</v>
      </c>
    </row>
    <row r="114" spans="1:16" x14ac:dyDescent="0.3">
      <c r="A114">
        <v>160</v>
      </c>
      <c r="L114" s="26">
        <f t="shared" si="15"/>
        <v>160</v>
      </c>
      <c r="N114" s="3">
        <f t="shared" si="17"/>
        <v>3606.6092474225793</v>
      </c>
      <c r="P114" s="3">
        <f t="shared" si="19"/>
        <v>24.431246701295521</v>
      </c>
    </row>
    <row r="115" spans="1:16" x14ac:dyDescent="0.3">
      <c r="A115">
        <v>161</v>
      </c>
      <c r="L115" s="26">
        <f t="shared" si="15"/>
        <v>161</v>
      </c>
      <c r="N115" s="3">
        <f t="shared" si="17"/>
        <v>3646.3443364147779</v>
      </c>
      <c r="P115" s="3">
        <f t="shared" si="19"/>
        <v>24.483120928348249</v>
      </c>
    </row>
    <row r="116" spans="1:16" x14ac:dyDescent="0.3">
      <c r="A116">
        <v>162</v>
      </c>
      <c r="L116" s="26">
        <f t="shared" si="15"/>
        <v>162</v>
      </c>
      <c r="N116" s="3">
        <f t="shared" si="17"/>
        <v>3684.8000316995581</v>
      </c>
      <c r="P116" s="3">
        <f t="shared" si="19"/>
        <v>24.530930839126555</v>
      </c>
    </row>
    <row r="117" spans="1:16" x14ac:dyDescent="0.3">
      <c r="A117">
        <v>163</v>
      </c>
      <c r="L117" s="26">
        <f t="shared" si="15"/>
        <v>163</v>
      </c>
      <c r="N117" s="3">
        <f t="shared" si="17"/>
        <v>3721.9727581398415</v>
      </c>
      <c r="P117" s="3">
        <f t="shared" si="19"/>
        <v>24.57492443380918</v>
      </c>
    </row>
    <row r="118" spans="1:16" x14ac:dyDescent="0.3">
      <c r="A118">
        <v>164</v>
      </c>
      <c r="L118" s="26">
        <f t="shared" si="15"/>
        <v>164</v>
      </c>
      <c r="N118" s="3">
        <f t="shared" si="17"/>
        <v>3757.8620949682695</v>
      </c>
      <c r="P118" s="3">
        <f t="shared" si="19"/>
        <v>24.615341630401861</v>
      </c>
    </row>
    <row r="119" spans="1:16" x14ac:dyDescent="0.3">
      <c r="A119">
        <v>165</v>
      </c>
      <c r="L119" s="26">
        <f t="shared" si="15"/>
        <v>165</v>
      </c>
      <c r="N119" s="3">
        <f t="shared" si="17"/>
        <v>3792.4706702398771</v>
      </c>
      <c r="P119" s="3">
        <f t="shared" si="19"/>
        <v>24.652413812162536</v>
      </c>
    </row>
    <row r="120" spans="1:16" x14ac:dyDescent="0.3">
      <c r="A120">
        <v>166</v>
      </c>
      <c r="L120" s="26">
        <f t="shared" si="15"/>
        <v>166</v>
      </c>
      <c r="N120" s="3">
        <f t="shared" si="17"/>
        <v>3825.8040445165152</v>
      </c>
      <c r="P120" s="3">
        <f t="shared" si="19"/>
        <v>24.686363464101333</v>
      </c>
    </row>
    <row r="121" spans="1:16" x14ac:dyDescent="0.3">
      <c r="A121">
        <v>167</v>
      </c>
      <c r="L121" s="26">
        <f t="shared" si="15"/>
        <v>167</v>
      </c>
      <c r="N121" s="3">
        <f t="shared" si="17"/>
        <v>3857.8705848477657</v>
      </c>
      <c r="P121" s="3">
        <f t="shared" si="19"/>
        <v>24.717403894036181</v>
      </c>
    </row>
    <row r="122" spans="1:16" x14ac:dyDescent="0.3">
      <c r="A122">
        <v>168</v>
      </c>
      <c r="L122" s="26">
        <f t="shared" si="15"/>
        <v>168</v>
      </c>
      <c r="N122" s="3">
        <f t="shared" si="17"/>
        <v>3888.681330143831</v>
      </c>
      <c r="P122" s="3">
        <f t="shared" si="19"/>
        <v>24.745739033282007</v>
      </c>
    </row>
    <row r="123" spans="1:16" x14ac:dyDescent="0.3">
      <c r="A123">
        <v>169</v>
      </c>
      <c r="L123" s="26">
        <f t="shared" si="15"/>
        <v>169</v>
      </c>
      <c r="N123" s="3">
        <f t="shared" si="17"/>
        <v>3918.2498490564835</v>
      </c>
      <c r="P123" s="3">
        <f t="shared" si="19"/>
        <v>24.771563311735683</v>
      </c>
    </row>
    <row r="124" spans="1:16" x14ac:dyDescent="0.3">
      <c r="A124">
        <v>170</v>
      </c>
      <c r="L124" s="26">
        <f t="shared" si="15"/>
        <v>170</v>
      </c>
      <c r="N124" s="3">
        <f t="shared" si="17"/>
        <v>3946.5920914947751</v>
      </c>
      <c r="P124" s="3">
        <f t="shared" si="19"/>
        <v>24.795061601885095</v>
      </c>
    </row>
    <row r="125" spans="1:16" x14ac:dyDescent="0.3">
      <c r="A125">
        <v>171</v>
      </c>
      <c r="L125" s="26">
        <f t="shared" si="15"/>
        <v>171</v>
      </c>
      <c r="N125" s="3">
        <f t="shared" si="17"/>
        <v>3973.7262349031016</v>
      </c>
      <c r="P125" s="3">
        <f t="shared" si="19"/>
        <v>24.816409226116292</v>
      </c>
    </row>
    <row r="126" spans="1:16" x14ac:dyDescent="0.3">
      <c r="A126">
        <v>172</v>
      </c>
      <c r="L126" s="26">
        <f t="shared" si="15"/>
        <v>172</v>
      </c>
      <c r="N126" s="3">
        <f t="shared" si="17"/>
        <v>3999.6725264207976</v>
      </c>
      <c r="P126" s="3">
        <f t="shared" si="19"/>
        <v>24.83577202161133</v>
      </c>
    </row>
    <row r="127" spans="1:16" x14ac:dyDescent="0.3">
      <c r="A127">
        <v>173</v>
      </c>
      <c r="L127" s="26">
        <f t="shared" si="15"/>
        <v>173</v>
      </c>
      <c r="N127" s="3">
        <f t="shared" si="17"/>
        <v>4024.4531220251329</v>
      </c>
      <c r="P127" s="3">
        <f t="shared" si="19"/>
        <v>24.853306457116688</v>
      </c>
    </row>
    <row r="128" spans="1:16" x14ac:dyDescent="0.3">
      <c r="A128">
        <v>174</v>
      </c>
      <c r="L128" s="26">
        <f t="shared" si="15"/>
        <v>174</v>
      </c>
      <c r="N128" s="3">
        <f t="shared" si="17"/>
        <v>4048.091923733934</v>
      </c>
      <c r="P128" s="3">
        <f t="shared" si="19"/>
        <v>24.869159795911106</v>
      </c>
    </row>
    <row r="129" spans="1:16" x14ac:dyDescent="0.3">
      <c r="A129">
        <v>175</v>
      </c>
      <c r="L129" s="26">
        <f t="shared" si="15"/>
        <v>175</v>
      </c>
      <c r="N129" s="3">
        <f t="shared" si="17"/>
        <v>4070.6144159106466</v>
      </c>
      <c r="P129" s="3">
        <f t="shared" si="19"/>
        <v>24.883470299407033</v>
      </c>
    </row>
    <row r="130" spans="1:16" x14ac:dyDescent="0.3">
      <c r="A130">
        <v>176</v>
      </c>
      <c r="L130" s="26">
        <f t="shared" si="15"/>
        <v>176</v>
      </c>
      <c r="N130" s="3">
        <f t="shared" si="17"/>
        <v>4092.0475016741689</v>
      </c>
      <c r="P130" s="3">
        <f t="shared" si="19"/>
        <v>24.896367465974098</v>
      </c>
    </row>
    <row r="131" spans="1:16" x14ac:dyDescent="0.3">
      <c r="A131">
        <v>177</v>
      </c>
      <c r="L131" s="26">
        <f t="shared" si="15"/>
        <v>177</v>
      </c>
      <c r="N131" s="3">
        <f t="shared" si="17"/>
        <v>4112.4193403688832</v>
      </c>
      <c r="P131" s="3">
        <f t="shared" si="19"/>
        <v>24.907972299770627</v>
      </c>
    </row>
    <row r="132" spans="1:16" x14ac:dyDescent="0.3">
      <c r="A132">
        <v>178</v>
      </c>
      <c r="L132" s="26">
        <f t="shared" si="15"/>
        <v>178</v>
      </c>
      <c r="N132" s="3">
        <f t="shared" si="17"/>
        <v>4131.7591869977605</v>
      </c>
      <c r="P132" s="3">
        <f t="shared" si="19"/>
        <v>24.918397604602717</v>
      </c>
    </row>
    <row r="133" spans="1:16" x14ac:dyDescent="0.3">
      <c r="A133">
        <v>179</v>
      </c>
      <c r="L133" s="26">
        <f t="shared" si="15"/>
        <v>179</v>
      </c>
      <c r="N133" s="3">
        <f t="shared" si="17"/>
        <v>4150.0972344639522</v>
      </c>
      <c r="P133" s="3">
        <f t="shared" si="19"/>
        <v>24.927748298094347</v>
      </c>
    </row>
    <row r="134" spans="1:16" x14ac:dyDescent="0.3">
      <c r="A134">
        <v>180</v>
      </c>
      <c r="L134" s="26">
        <f t="shared" si="15"/>
        <v>180</v>
      </c>
      <c r="N134" s="3">
        <f t="shared" si="17"/>
        <v>4167.4644594046958</v>
      </c>
      <c r="P134" s="3">
        <f t="shared" si="19"/>
        <v>24.936121741739299</v>
      </c>
    </row>
    <row r="135" spans="1:16" x14ac:dyDescent="0.3">
      <c r="A135">
        <v>181</v>
      </c>
      <c r="L135" s="26">
        <f t="shared" si="15"/>
        <v>181</v>
      </c>
      <c r="N135" s="3">
        <f t="shared" si="17"/>
        <v>4183.8924723364307</v>
      </c>
      <c r="P135" s="3">
        <f t="shared" si="19"/>
        <v>24.943608082711442</v>
      </c>
    </row>
    <row r="136" spans="1:16" x14ac:dyDescent="0.3">
      <c r="A136">
        <v>182</v>
      </c>
      <c r="L136" s="26">
        <f t="shared" si="15"/>
        <v>182</v>
      </c>
      <c r="N136" s="3">
        <f t="shared" si="17"/>
        <v>4199.4133727625276</v>
      </c>
      <c r="P136" s="3">
        <f t="shared" si="19"/>
        <v>24.950290603627643</v>
      </c>
    </row>
    <row r="137" spans="1:16" x14ac:dyDescent="0.3">
      <c r="A137">
        <v>183</v>
      </c>
      <c r="L137" s="26">
        <f t="shared" si="15"/>
        <v>183</v>
      </c>
      <c r="N137" s="3">
        <f t="shared" si="17"/>
        <v>4214.0596098257156</v>
      </c>
      <c r="P137" s="3">
        <f t="shared" si="19"/>
        <v>24.956246076783099</v>
      </c>
    </row>
    <row r="138" spans="1:16" x14ac:dyDescent="0.3">
      <c r="A138">
        <v>184</v>
      </c>
      <c r="L138" s="26">
        <f t="shared" ref="L138:L201" si="20">+A138</f>
        <v>184</v>
      </c>
      <c r="N138" s="3">
        <f t="shared" ref="N138:N201" si="21">N$3*_xlfn.NORM.DIST($A138,N$4,N$5,TRUE)</f>
        <v>4227.863849016956</v>
      </c>
      <c r="P138" s="3">
        <f t="shared" ref="P138:P201" si="22">P$3*_xlfn.NORM.DIST($A138,P$4,P$5,TRUE)</f>
        <v>24.96154511970655</v>
      </c>
    </row>
    <row r="139" spans="1:16" x14ac:dyDescent="0.3">
      <c r="A139">
        <v>185</v>
      </c>
      <c r="L139" s="26">
        <f t="shared" si="20"/>
        <v>185</v>
      </c>
      <c r="N139" s="3">
        <f t="shared" si="21"/>
        <v>4240.8588453817829</v>
      </c>
      <c r="P139" s="3">
        <f t="shared" si="22"/>
        <v>24.966252549209248</v>
      </c>
    </row>
    <row r="140" spans="1:16" x14ac:dyDescent="0.3">
      <c r="A140">
        <v>186</v>
      </c>
      <c r="L140" s="26">
        <f t="shared" si="20"/>
        <v>186</v>
      </c>
      <c r="N140" s="3">
        <f t="shared" si="21"/>
        <v>4253.0773235947727</v>
      </c>
      <c r="P140" s="3">
        <f t="shared" si="22"/>
        <v>24.97042773142239</v>
      </c>
    </row>
    <row r="141" spans="1:16" x14ac:dyDescent="0.3">
      <c r="A141">
        <v>187</v>
      </c>
      <c r="L141" s="26">
        <f t="shared" si="20"/>
        <v>187</v>
      </c>
      <c r="N141" s="3">
        <f t="shared" si="21"/>
        <v>4264.5518652034216</v>
      </c>
      <c r="P141" s="3">
        <f t="shared" si="22"/>
        <v>24.97412492562993</v>
      </c>
    </row>
    <row r="142" spans="1:16" x14ac:dyDescent="0.3">
      <c r="A142">
        <v>188</v>
      </c>
      <c r="L142" s="26">
        <f t="shared" si="20"/>
        <v>188</v>
      </c>
      <c r="N142" s="3">
        <f t="shared" si="21"/>
        <v>4275.3148032748441</v>
      </c>
      <c r="P142" s="3">
        <f t="shared" si="22"/>
        <v>24.977393620004442</v>
      </c>
    </row>
    <row r="143" spans="1:16" x14ac:dyDescent="0.3">
      <c r="A143">
        <v>189</v>
      </c>
      <c r="L143" s="26">
        <f t="shared" si="20"/>
        <v>189</v>
      </c>
      <c r="N143" s="3">
        <f t="shared" si="21"/>
        <v>4285.3981246130288</v>
      </c>
      <c r="P143" s="3">
        <f t="shared" si="22"/>
        <v>24.980278857640613</v>
      </c>
    </row>
    <row r="144" spans="1:16" x14ac:dyDescent="0.3">
      <c r="A144">
        <v>190</v>
      </c>
      <c r="L144" s="26">
        <f t="shared" si="20"/>
        <v>190</v>
      </c>
      <c r="N144" s="3">
        <f t="shared" si="21"/>
        <v>4294.8333796512325</v>
      </c>
      <c r="P144" s="3">
        <f t="shared" si="22"/>
        <v>24.982821551552103</v>
      </c>
    </row>
    <row r="145" spans="1:16" x14ac:dyDescent="0.3">
      <c r="A145">
        <v>191</v>
      </c>
      <c r="L145" s="26">
        <f t="shared" si="20"/>
        <v>191</v>
      </c>
      <c r="N145" s="3">
        <f t="shared" si="21"/>
        <v>4303.6516000639831</v>
      </c>
      <c r="P145" s="3">
        <f t="shared" si="22"/>
        <v>24.98505878755164</v>
      </c>
    </row>
    <row r="146" spans="1:16" x14ac:dyDescent="0.3">
      <c r="A146">
        <v>192</v>
      </c>
      <c r="L146" s="26">
        <f t="shared" si="20"/>
        <v>192</v>
      </c>
      <c r="N146" s="3">
        <f t="shared" si="21"/>
        <v>4311.883224086484</v>
      </c>
      <c r="P146" s="3">
        <f t="shared" si="22"/>
        <v>24.987024114169827</v>
      </c>
    </row>
    <row r="147" spans="1:16" x14ac:dyDescent="0.3">
      <c r="A147">
        <v>193</v>
      </c>
      <c r="L147" s="26">
        <f t="shared" si="20"/>
        <v>193</v>
      </c>
      <c r="N147" s="3">
        <f t="shared" si="21"/>
        <v>4319.5580294761758</v>
      </c>
      <c r="P147" s="3">
        <f t="shared" si="22"/>
        <v>24.988747818985196</v>
      </c>
    </row>
    <row r="148" spans="1:16" x14ac:dyDescent="0.3">
      <c r="A148">
        <v>194</v>
      </c>
      <c r="L148" s="26">
        <f t="shared" si="20"/>
        <v>194</v>
      </c>
      <c r="N148" s="3">
        <f t="shared" si="21"/>
        <v>4326.7050740022187</v>
      </c>
      <c r="P148" s="3">
        <f t="shared" si="22"/>
        <v>24.990257190935449</v>
      </c>
    </row>
    <row r="149" spans="1:16" x14ac:dyDescent="0.3">
      <c r="A149">
        <v>195</v>
      </c>
      <c r="L149" s="26">
        <f t="shared" si="20"/>
        <v>195</v>
      </c>
      <c r="N149" s="3">
        <f t="shared" si="21"/>
        <v>4333.3526433037378</v>
      </c>
      <c r="P149" s="3">
        <f t="shared" si="22"/>
        <v>24.99157676835808</v>
      </c>
    </row>
    <row r="150" spans="1:16" x14ac:dyDescent="0.3">
      <c r="A150">
        <v>196</v>
      </c>
      <c r="L150" s="26">
        <f t="shared" si="20"/>
        <v>196</v>
      </c>
      <c r="N150" s="3">
        <f t="shared" si="21"/>
        <v>4339.5282059171586</v>
      </c>
      <c r="P150" s="3">
        <f t="shared" si="22"/>
        <v>24.99272857266773</v>
      </c>
    </row>
    <row r="151" spans="1:16" x14ac:dyDescent="0.3">
      <c r="A151">
        <v>197</v>
      </c>
      <c r="L151" s="26">
        <f t="shared" si="20"/>
        <v>197</v>
      </c>
      <c r="N151" s="3">
        <f t="shared" si="21"/>
        <v>4345.2583752367327</v>
      </c>
      <c r="P151" s="3">
        <f t="shared" si="22"/>
        <v>24.993732327717989</v>
      </c>
    </row>
    <row r="152" spans="1:16" x14ac:dyDescent="0.3">
      <c r="A152">
        <v>198</v>
      </c>
      <c r="L152" s="26">
        <f t="shared" si="20"/>
        <v>198</v>
      </c>
      <c r="N152" s="3">
        <f t="shared" si="21"/>
        <v>4350.5688781405952</v>
      </c>
      <c r="P152" s="3">
        <f t="shared" si="22"/>
        <v>24.994605665017634</v>
      </c>
    </row>
    <row r="153" spans="1:16" x14ac:dyDescent="0.3">
      <c r="A153">
        <v>199</v>
      </c>
      <c r="L153" s="26">
        <f t="shared" si="20"/>
        <v>199</v>
      </c>
      <c r="N153" s="3">
        <f t="shared" si="21"/>
        <v>4355.4845299873805</v>
      </c>
      <c r="P153" s="3">
        <f t="shared" si="22"/>
        <v>24.995364315076667</v>
      </c>
    </row>
    <row r="154" spans="1:16" x14ac:dyDescent="0.3">
      <c r="A154">
        <v>200</v>
      </c>
      <c r="L154" s="26">
        <f t="shared" si="20"/>
        <v>200</v>
      </c>
      <c r="N154" s="3">
        <f t="shared" si="21"/>
        <v>4360.0292156653659</v>
      </c>
      <c r="P154" s="3">
        <f t="shared" si="22"/>
        <v>24.99602228524606</v>
      </c>
    </row>
    <row r="155" spans="1:16" x14ac:dyDescent="0.3">
      <c r="A155">
        <v>201</v>
      </c>
      <c r="L155" s="26">
        <f t="shared" si="20"/>
        <v>201</v>
      </c>
      <c r="N155" s="3">
        <f t="shared" si="21"/>
        <v>4364.2258763573773</v>
      </c>
      <c r="P155" s="3">
        <f t="shared" si="22"/>
        <v>24.996592024488855</v>
      </c>
    </row>
    <row r="156" spans="1:16" x14ac:dyDescent="0.3">
      <c r="A156">
        <v>202</v>
      </c>
      <c r="L156" s="26">
        <f t="shared" si="20"/>
        <v>202</v>
      </c>
      <c r="N156" s="3">
        <f t="shared" si="21"/>
        <v>4368.0965016700575</v>
      </c>
      <c r="P156" s="3">
        <f t="shared" si="22"/>
        <v>24.997084575579613</v>
      </c>
    </row>
    <row r="157" spans="1:16" x14ac:dyDescent="0.3">
      <c r="A157">
        <v>203</v>
      </c>
      <c r="L157" s="26">
        <f t="shared" si="20"/>
        <v>203</v>
      </c>
      <c r="N157" s="3">
        <f t="shared" si="21"/>
        <v>4371.6621267653572</v>
      </c>
      <c r="P157" s="3">
        <f t="shared" si="22"/>
        <v>24.997509715275601</v>
      </c>
    </row>
    <row r="158" spans="1:16" x14ac:dyDescent="0.3">
      <c r="A158">
        <v>204</v>
      </c>
      <c r="L158" s="26">
        <f t="shared" si="20"/>
        <v>204</v>
      </c>
      <c r="N158" s="3">
        <f t="shared" si="21"/>
        <v>4374.9428341251796</v>
      </c>
      <c r="P158" s="3">
        <f t="shared" si="22"/>
        <v>24.99787608303755</v>
      </c>
    </row>
    <row r="159" spans="1:16" x14ac:dyDescent="0.3">
      <c r="A159">
        <v>205</v>
      </c>
      <c r="L159" s="26">
        <f t="shared" si="20"/>
        <v>205</v>
      </c>
      <c r="N159" s="3">
        <f t="shared" si="21"/>
        <v>4377.9577595766314</v>
      </c>
      <c r="P159" s="3">
        <f t="shared" si="22"/>
        <v>24.998191298901872</v>
      </c>
    </row>
    <row r="160" spans="1:16" x14ac:dyDescent="0.3">
      <c r="A160">
        <v>206</v>
      </c>
      <c r="L160" s="26">
        <f t="shared" si="20"/>
        <v>206</v>
      </c>
      <c r="N160" s="3">
        <f t="shared" si="21"/>
        <v>4380.7251022052042</v>
      </c>
      <c r="P160" s="3">
        <f t="shared" si="22"/>
        <v>24.998462071120422</v>
      </c>
    </row>
    <row r="161" spans="1:16" x14ac:dyDescent="0.3">
      <c r="A161">
        <v>207</v>
      </c>
      <c r="L161" s="26">
        <f t="shared" si="20"/>
        <v>207</v>
      </c>
      <c r="N161" s="3">
        <f t="shared" si="21"/>
        <v>4383.2621377860332</v>
      </c>
      <c r="P161" s="3">
        <f t="shared" si="22"/>
        <v>24.998694294189956</v>
      </c>
    </row>
    <row r="162" spans="1:16" x14ac:dyDescent="0.3">
      <c r="A162">
        <v>208</v>
      </c>
      <c r="L162" s="26">
        <f t="shared" si="20"/>
        <v>208</v>
      </c>
      <c r="N162" s="3">
        <f t="shared" si="21"/>
        <v>4385.5852353690216</v>
      </c>
      <c r="P162" s="3">
        <f t="shared" si="22"/>
        <v>24.998893137892196</v>
      </c>
    </row>
    <row r="163" spans="1:16" x14ac:dyDescent="0.3">
      <c r="A163">
        <v>209</v>
      </c>
      <c r="L163" s="26">
        <f t="shared" si="20"/>
        <v>209</v>
      </c>
      <c r="N163" s="3">
        <f t="shared" si="21"/>
        <v>4387.7098766616882</v>
      </c>
      <c r="P163" s="3">
        <f t="shared" si="22"/>
        <v>24.999063127957726</v>
      </c>
    </row>
    <row r="164" spans="1:16" x14ac:dyDescent="0.3">
      <c r="A164">
        <v>210</v>
      </c>
      <c r="L164" s="26">
        <f t="shared" si="20"/>
        <v>210</v>
      </c>
      <c r="N164" s="3">
        <f t="shared" si="21"/>
        <v>4389.6506778639141</v>
      </c>
      <c r="P164" s="3">
        <f t="shared" si="22"/>
        <v>24.999208218954173</v>
      </c>
    </row>
    <row r="165" spans="1:16" x14ac:dyDescent="0.3">
      <c r="A165">
        <v>211</v>
      </c>
      <c r="L165" s="26">
        <f t="shared" si="20"/>
        <v>211</v>
      </c>
      <c r="N165" s="3">
        <f t="shared" si="21"/>
        <v>4391.4214136209503</v>
      </c>
      <c r="P165" s="3">
        <f t="shared" si="22"/>
        <v>24.999331859982014</v>
      </c>
    </row>
    <row r="166" spans="1:16" x14ac:dyDescent="0.3">
      <c r="A166">
        <v>212</v>
      </c>
      <c r="L166" s="26">
        <f t="shared" si="20"/>
        <v>212</v>
      </c>
      <c r="N166" s="3">
        <f t="shared" si="21"/>
        <v>4393.0350427749554</v>
      </c>
      <c r="P166" s="3">
        <f t="shared" si="22"/>
        <v>24.999437053740287</v>
      </c>
    </row>
    <row r="167" spans="1:16" x14ac:dyDescent="0.3">
      <c r="A167">
        <v>213</v>
      </c>
      <c r="L167" s="26">
        <f t="shared" si="20"/>
        <v>213</v>
      </c>
      <c r="N167" s="3">
        <f t="shared" si="21"/>
        <v>4394.5037356105531</v>
      </c>
      <c r="P167" s="3">
        <f t="shared" si="22"/>
        <v>24.999526409501236</v>
      </c>
    </row>
    <row r="168" spans="1:16" x14ac:dyDescent="0.3">
      <c r="A168">
        <v>214</v>
      </c>
      <c r="L168" s="26">
        <f t="shared" si="20"/>
        <v>214</v>
      </c>
      <c r="N168" s="3">
        <f t="shared" si="21"/>
        <v>4395.8389023062664</v>
      </c>
      <c r="P168" s="3">
        <f t="shared" si="22"/>
        <v>24.999602190507023</v>
      </c>
    </row>
    <row r="169" spans="1:16" x14ac:dyDescent="0.3">
      <c r="A169">
        <v>215</v>
      </c>
      <c r="L169" s="26">
        <f t="shared" si="20"/>
        <v>215</v>
      </c>
      <c r="N169" s="3">
        <f t="shared" si="21"/>
        <v>4397.0512223209662</v>
      </c>
      <c r="P169" s="3">
        <f t="shared" si="22"/>
        <v>24.999666356274602</v>
      </c>
    </row>
    <row r="170" spans="1:16" x14ac:dyDescent="0.3">
      <c r="A170">
        <v>216</v>
      </c>
      <c r="L170" s="26">
        <f t="shared" si="20"/>
        <v>216</v>
      </c>
      <c r="N170" s="3">
        <f t="shared" si="21"/>
        <v>4398.1506744623039</v>
      </c>
      <c r="P170" s="3">
        <f t="shared" si="22"/>
        <v>24.999720600266699</v>
      </c>
    </row>
    <row r="171" spans="1:16" x14ac:dyDescent="0.3">
      <c r="A171">
        <v>217</v>
      </c>
      <c r="L171" s="26">
        <f t="shared" si="20"/>
        <v>217</v>
      </c>
      <c r="N171" s="3">
        <f t="shared" si="21"/>
        <v>4399.1465674024348</v>
      </c>
      <c r="P171" s="3">
        <f t="shared" si="22"/>
        <v>24.999766383358246</v>
      </c>
    </row>
    <row r="172" spans="1:16" x14ac:dyDescent="0.3">
      <c r="A172">
        <v>218</v>
      </c>
      <c r="L172" s="26">
        <f t="shared" si="20"/>
        <v>218</v>
      </c>
      <c r="N172" s="3">
        <f t="shared" si="21"/>
        <v>4400.0475704248192</v>
      </c>
      <c r="P172" s="3">
        <f t="shared" si="22"/>
        <v>24.999804963499049</v>
      </c>
    </row>
    <row r="173" spans="1:16" x14ac:dyDescent="0.3">
      <c r="A173">
        <v>219</v>
      </c>
      <c r="L173" s="26">
        <f t="shared" si="20"/>
        <v>219</v>
      </c>
      <c r="N173" s="3">
        <f t="shared" si="21"/>
        <v>4400.861744204436</v>
      </c>
      <c r="P173" s="3">
        <f t="shared" si="22"/>
        <v>24.999837421944974</v>
      </c>
    </row>
    <row r="174" spans="1:16" x14ac:dyDescent="0.3">
      <c r="A174">
        <v>220</v>
      </c>
      <c r="L174" s="26">
        <f t="shared" si="20"/>
        <v>220</v>
      </c>
      <c r="N174" s="3">
        <f t="shared" si="21"/>
        <v>4401.5965714421163</v>
      </c>
      <c r="P174" s="3">
        <f t="shared" si="22"/>
        <v>24.999864686402308</v>
      </c>
    </row>
    <row r="175" spans="1:16" x14ac:dyDescent="0.3">
      <c r="A175">
        <v>221</v>
      </c>
      <c r="L175" s="26">
        <f t="shared" si="20"/>
        <v>221</v>
      </c>
      <c r="N175" s="3">
        <f t="shared" si="21"/>
        <v>4402.2589871917653</v>
      </c>
      <c r="P175" s="3">
        <f t="shared" si="22"/>
        <v>24.999887551402786</v>
      </c>
    </row>
    <row r="176" spans="1:16" x14ac:dyDescent="0.3">
      <c r="A176">
        <v>222</v>
      </c>
      <c r="L176" s="26">
        <f t="shared" si="20"/>
        <v>222</v>
      </c>
      <c r="N176" s="3">
        <f t="shared" si="21"/>
        <v>4402.8554087369075</v>
      </c>
      <c r="P176" s="3">
        <f t="shared" si="22"/>
        <v>24.999906696200988</v>
      </c>
    </row>
    <row r="177" spans="1:16" x14ac:dyDescent="0.3">
      <c r="A177">
        <v>223</v>
      </c>
      <c r="L177" s="26">
        <f t="shared" si="20"/>
        <v>223</v>
      </c>
      <c r="N177" s="3">
        <f t="shared" si="21"/>
        <v>4403.3917648900297</v>
      </c>
      <c r="P177" s="3">
        <f t="shared" si="22"/>
        <v>24.999922700460775</v>
      </c>
    </row>
    <row r="178" spans="1:16" x14ac:dyDescent="0.3">
      <c r="A178">
        <v>224</v>
      </c>
      <c r="L178" s="26">
        <f t="shared" si="20"/>
        <v>224</v>
      </c>
      <c r="N178" s="3">
        <f t="shared" si="21"/>
        <v>4403.8735246046317</v>
      </c>
      <c r="P178" s="3">
        <f t="shared" si="22"/>
        <v>24.999936057974015</v>
      </c>
    </row>
    <row r="179" spans="1:16" x14ac:dyDescent="0.3">
      <c r="A179">
        <v>225</v>
      </c>
      <c r="L179" s="26">
        <f t="shared" si="20"/>
        <v>225</v>
      </c>
      <c r="N179" s="3">
        <f t="shared" si="21"/>
        <v>4404.3057248055547</v>
      </c>
      <c r="P179" s="3">
        <f t="shared" si="22"/>
        <v>24.999947188632436</v>
      </c>
    </row>
    <row r="180" spans="1:16" x14ac:dyDescent="0.3">
      <c r="A180">
        <v>226</v>
      </c>
      <c r="L180" s="26">
        <f t="shared" si="20"/>
        <v>226</v>
      </c>
      <c r="N180" s="3">
        <f t="shared" si="21"/>
        <v>4404.6929973580218</v>
      </c>
      <c r="P180" s="3">
        <f t="shared" si="22"/>
        <v>24.999956448852743</v>
      </c>
    </row>
    <row r="181" spans="1:16" x14ac:dyDescent="0.3">
      <c r="A181">
        <v>227</v>
      </c>
      <c r="L181" s="26">
        <f t="shared" si="20"/>
        <v>227</v>
      </c>
      <c r="N181" s="3">
        <f t="shared" si="21"/>
        <v>4405.0395951097853</v>
      </c>
      <c r="P181" s="3">
        <f t="shared" si="22"/>
        <v>24.999964140635388</v>
      </c>
    </row>
    <row r="182" spans="1:16" x14ac:dyDescent="0.3">
      <c r="A182">
        <v>228</v>
      </c>
      <c r="L182" s="26">
        <f t="shared" si="20"/>
        <v>228</v>
      </c>
      <c r="N182" s="3">
        <f t="shared" si="21"/>
        <v>4405.349416953889</v>
      </c>
      <c r="P182" s="3">
        <f t="shared" si="22"/>
        <v>24.999970519419588</v>
      </c>
    </row>
    <row r="183" spans="1:16" x14ac:dyDescent="0.3">
      <c r="A183">
        <v>229</v>
      </c>
      <c r="L183" s="26">
        <f t="shared" si="20"/>
        <v>229</v>
      </c>
      <c r="N183" s="3">
        <f t="shared" si="21"/>
        <v>4405.6260318716677</v>
      </c>
      <c r="P183" s="3">
        <f t="shared" si="22"/>
        <v>24.999975800880101</v>
      </c>
    </row>
    <row r="184" spans="1:16" x14ac:dyDescent="0.3">
      <c r="A184">
        <v>230</v>
      </c>
      <c r="L184" s="26">
        <f t="shared" si="20"/>
        <v>230</v>
      </c>
      <c r="N184" s="3">
        <f t="shared" si="21"/>
        <v>4405.8727019268254</v>
      </c>
      <c r="P184" s="3">
        <f t="shared" si="22"/>
        <v>24.999980166796202</v>
      </c>
    </row>
    <row r="185" spans="1:16" x14ac:dyDescent="0.3">
      <c r="A185">
        <v>231</v>
      </c>
      <c r="L185" s="26">
        <f t="shared" si="20"/>
        <v>231</v>
      </c>
      <c r="N185" s="3">
        <f t="shared" si="21"/>
        <v>4406.0924041916733</v>
      </c>
      <c r="P185" s="3">
        <f t="shared" si="22"/>
        <v>24.999983770108926</v>
      </c>
    </row>
    <row r="186" spans="1:16" x14ac:dyDescent="0.3">
      <c r="A186">
        <v>232</v>
      </c>
      <c r="L186" s="26">
        <f t="shared" si="20"/>
        <v>232</v>
      </c>
      <c r="N186" s="3">
        <f t="shared" si="21"/>
        <v>4406.287851595921</v>
      </c>
      <c r="P186" s="3">
        <f t="shared" si="22"/>
        <v>24.999986739269925</v>
      </c>
    </row>
    <row r="187" spans="1:16" x14ac:dyDescent="0.3">
      <c r="A187">
        <v>233</v>
      </c>
      <c r="L187" s="26">
        <f t="shared" si="20"/>
        <v>233</v>
      </c>
      <c r="N187" s="3">
        <f t="shared" si="21"/>
        <v>4406.4615126967874</v>
      </c>
      <c r="P187" s="3">
        <f t="shared" si="22"/>
        <v>24.999989181973454</v>
      </c>
    </row>
    <row r="188" spans="1:16" x14ac:dyDescent="0.3">
      <c r="A188">
        <v>234</v>
      </c>
      <c r="L188" s="26">
        <f t="shared" si="20"/>
        <v>234</v>
      </c>
      <c r="N188" s="3">
        <f t="shared" si="21"/>
        <v>4406.6156303767002</v>
      </c>
      <c r="P188" s="3">
        <f t="shared" si="22"/>
        <v>24.999991188352546</v>
      </c>
    </row>
    <row r="189" spans="1:16" x14ac:dyDescent="0.3">
      <c r="A189">
        <v>235</v>
      </c>
      <c r="L189" s="26">
        <f t="shared" si="20"/>
        <v>235</v>
      </c>
      <c r="N189" s="3">
        <f t="shared" si="21"/>
        <v>4406.7522394814323</v>
      </c>
      <c r="P189" s="3">
        <f t="shared" si="22"/>
        <v>24.999992833710703</v>
      </c>
    </row>
    <row r="190" spans="1:16" x14ac:dyDescent="0.3">
      <c r="A190">
        <v>236</v>
      </c>
      <c r="L190" s="26">
        <f t="shared" si="20"/>
        <v>236</v>
      </c>
      <c r="N190" s="3">
        <f t="shared" si="21"/>
        <v>4406.8731834173186</v>
      </c>
      <c r="P190" s="3">
        <f t="shared" si="22"/>
        <v>24.999994180851921</v>
      </c>
    </row>
    <row r="191" spans="1:16" x14ac:dyDescent="0.3">
      <c r="A191">
        <v>237</v>
      </c>
      <c r="L191" s="26">
        <f t="shared" si="20"/>
        <v>237</v>
      </c>
      <c r="N191" s="3">
        <f t="shared" si="21"/>
        <v>4406.9801297311815</v>
      </c>
      <c r="P191" s="3">
        <f t="shared" si="22"/>
        <v>24.999995282064148</v>
      </c>
    </row>
    <row r="192" spans="1:16" x14ac:dyDescent="0.3">
      <c r="A192">
        <v>238</v>
      </c>
      <c r="L192" s="26">
        <f t="shared" si="20"/>
        <v>238</v>
      </c>
      <c r="N192" s="3">
        <f t="shared" si="21"/>
        <v>4407.0745847007965</v>
      </c>
      <c r="P192" s="3">
        <f t="shared" si="22"/>
        <v>24.999996180804292</v>
      </c>
    </row>
    <row r="193" spans="1:16" x14ac:dyDescent="0.3">
      <c r="A193">
        <v>239</v>
      </c>
      <c r="L193" s="26">
        <f t="shared" si="20"/>
        <v>239</v>
      </c>
      <c r="N193" s="3">
        <f t="shared" si="21"/>
        <v>4407.1579069672971</v>
      </c>
      <c r="P193" s="3">
        <f t="shared" si="22"/>
        <v>24.999996913126967</v>
      </c>
    </row>
    <row r="194" spans="1:16" x14ac:dyDescent="0.3">
      <c r="A194">
        <v>240</v>
      </c>
      <c r="L194" s="26">
        <f t="shared" si="20"/>
        <v>240</v>
      </c>
      <c r="N194" s="3">
        <f t="shared" si="21"/>
        <v>4407.2313202437463</v>
      </c>
      <c r="P194" s="3">
        <f t="shared" si="22"/>
        <v>24.999997508893422</v>
      </c>
    </row>
    <row r="195" spans="1:16" x14ac:dyDescent="0.3">
      <c r="A195">
        <v>241</v>
      </c>
      <c r="L195" s="26">
        <f t="shared" si="20"/>
        <v>241</v>
      </c>
      <c r="N195" s="3">
        <f t="shared" si="21"/>
        <v>4407.2959251364073</v>
      </c>
      <c r="P195" s="3">
        <f t="shared" si="22"/>
        <v>24.999997992792537</v>
      </c>
    </row>
    <row r="196" spans="1:16" x14ac:dyDescent="0.3">
      <c r="A196">
        <v>242</v>
      </c>
      <c r="L196" s="26">
        <f t="shared" si="20"/>
        <v>242</v>
      </c>
      <c r="N196" s="3">
        <f t="shared" si="21"/>
        <v>4407.3527101169448</v>
      </c>
      <c r="P196" s="3">
        <f t="shared" si="22"/>
        <v>24.999998385201419</v>
      </c>
    </row>
    <row r="197" spans="1:16" x14ac:dyDescent="0.3">
      <c r="A197">
        <v>243</v>
      </c>
      <c r="L197" s="26">
        <f t="shared" si="20"/>
        <v>243</v>
      </c>
      <c r="N197" s="3">
        <f t="shared" si="21"/>
        <v>4407.4025616849776</v>
      </c>
      <c r="P197" s="3">
        <f t="shared" si="22"/>
        <v>24.999998702909348</v>
      </c>
    </row>
    <row r="198" spans="1:16" x14ac:dyDescent="0.3">
      <c r="A198">
        <v>244</v>
      </c>
      <c r="L198" s="26">
        <f t="shared" si="20"/>
        <v>244</v>
      </c>
      <c r="N198" s="3">
        <f t="shared" si="21"/>
        <v>4407.4462737612021</v>
      </c>
      <c r="P198" s="3">
        <f t="shared" si="22"/>
        <v>24.999998959725602</v>
      </c>
    </row>
    <row r="199" spans="1:16" x14ac:dyDescent="0.3">
      <c r="A199">
        <v>245</v>
      </c>
      <c r="L199" s="26">
        <f t="shared" si="20"/>
        <v>245</v>
      </c>
      <c r="N199" s="3">
        <f t="shared" si="21"/>
        <v>4407.4845563515992</v>
      </c>
      <c r="P199" s="3">
        <f t="shared" si="22"/>
        <v>24.999999166988786</v>
      </c>
    </row>
    <row r="200" spans="1:16" x14ac:dyDescent="0.3">
      <c r="A200">
        <v>246</v>
      </c>
      <c r="L200" s="26">
        <f t="shared" si="20"/>
        <v>246</v>
      </c>
      <c r="N200" s="3">
        <f t="shared" si="21"/>
        <v>4407.5180435232523</v>
      </c>
      <c r="P200" s="3">
        <f t="shared" si="22"/>
        <v>24.999999333992857</v>
      </c>
    </row>
    <row r="201" spans="1:16" x14ac:dyDescent="0.3">
      <c r="A201">
        <v>247</v>
      </c>
      <c r="L201" s="26">
        <f t="shared" si="20"/>
        <v>247</v>
      </c>
      <c r="N201" s="3">
        <f t="shared" si="21"/>
        <v>4407.5473007319624</v>
      </c>
      <c r="P201" s="3">
        <f t="shared" si="22"/>
        <v>24.999999468342704</v>
      </c>
    </row>
    <row r="202" spans="1:16" x14ac:dyDescent="0.3">
      <c r="A202">
        <v>248</v>
      </c>
    </row>
  </sheetData>
  <hyperlinks>
    <hyperlink ref="W38" r:id="rId1"/>
    <hyperlink ref="V47" r:id="rId2"/>
    <hyperlink ref="V48" r:id="rId3"/>
    <hyperlink ref="S49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17" sqref="G17"/>
    </sheetView>
  </sheetViews>
  <sheetFormatPr defaultRowHeight="14.4" x14ac:dyDescent="0.3"/>
  <cols>
    <col min="2" max="2" width="17" customWidth="1"/>
    <col min="3" max="3" width="13.21875" customWidth="1"/>
    <col min="4" max="4" width="15.44140625" customWidth="1"/>
  </cols>
  <sheetData>
    <row r="1" spans="1:5" x14ac:dyDescent="0.3">
      <c r="A1" s="4" t="s">
        <v>39</v>
      </c>
    </row>
    <row r="3" spans="1:5" x14ac:dyDescent="0.3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</row>
    <row r="4" spans="1:5" x14ac:dyDescent="0.3">
      <c r="A4" s="6" t="s">
        <v>19</v>
      </c>
      <c r="B4" s="7">
        <v>72109796</v>
      </c>
      <c r="C4" s="7">
        <v>71933901</v>
      </c>
      <c r="D4" s="7">
        <v>144043697</v>
      </c>
      <c r="E4" s="6">
        <v>100</v>
      </c>
    </row>
    <row r="5" spans="1:5" x14ac:dyDescent="0.3">
      <c r="A5" s="6" t="s">
        <v>21</v>
      </c>
      <c r="B5" s="7">
        <v>7638523</v>
      </c>
      <c r="C5" s="7">
        <v>7423447</v>
      </c>
      <c r="D5" s="7">
        <v>15061970</v>
      </c>
      <c r="E5" s="6">
        <v>10.46</v>
      </c>
    </row>
    <row r="6" spans="1:5" x14ac:dyDescent="0.3">
      <c r="A6" s="22" t="s">
        <v>53</v>
      </c>
      <c r="B6" s="7">
        <v>9322514</v>
      </c>
      <c r="C6" s="7">
        <v>8850715</v>
      </c>
      <c r="D6" s="7">
        <v>18173229</v>
      </c>
      <c r="E6" s="6">
        <v>12.62</v>
      </c>
    </row>
    <row r="7" spans="1:5" x14ac:dyDescent="0.3">
      <c r="A7" s="23" t="s">
        <v>54</v>
      </c>
      <c r="B7" s="7">
        <v>8614889</v>
      </c>
      <c r="C7" s="7">
        <v>8031726</v>
      </c>
      <c r="D7" s="7">
        <v>16646615</v>
      </c>
      <c r="E7" s="6">
        <v>11.56</v>
      </c>
    </row>
    <row r="8" spans="1:5" x14ac:dyDescent="0.3">
      <c r="A8" s="6" t="s">
        <v>22</v>
      </c>
      <c r="B8" s="7">
        <v>6509492</v>
      </c>
      <c r="C8" s="7">
        <v>6352398</v>
      </c>
      <c r="D8" s="7">
        <v>12861890</v>
      </c>
      <c r="E8" s="6">
        <v>8.93</v>
      </c>
    </row>
    <row r="9" spans="1:5" x14ac:dyDescent="0.3">
      <c r="A9" s="6" t="s">
        <v>23</v>
      </c>
      <c r="B9" s="7">
        <v>5777370</v>
      </c>
      <c r="C9" s="7">
        <v>7522419</v>
      </c>
      <c r="D9" s="7">
        <v>13299789</v>
      </c>
      <c r="E9" s="6">
        <v>9.23</v>
      </c>
    </row>
    <row r="10" spans="1:5" x14ac:dyDescent="0.3">
      <c r="A10" s="6" t="s">
        <v>24</v>
      </c>
      <c r="B10" s="7">
        <v>6225252</v>
      </c>
      <c r="C10" s="7">
        <v>7254256</v>
      </c>
      <c r="D10" s="7">
        <v>13479508</v>
      </c>
      <c r="E10" s="6">
        <v>9.36</v>
      </c>
    </row>
    <row r="11" spans="1:5" x14ac:dyDescent="0.3">
      <c r="A11" s="6" t="s">
        <v>25</v>
      </c>
      <c r="B11" s="7">
        <v>5079106</v>
      </c>
      <c r="C11" s="7">
        <v>5420659</v>
      </c>
      <c r="D11" s="7">
        <v>10499765</v>
      </c>
      <c r="E11" s="6">
        <v>7.29</v>
      </c>
    </row>
    <row r="12" spans="1:5" x14ac:dyDescent="0.3">
      <c r="A12" s="6" t="s">
        <v>26</v>
      </c>
      <c r="B12" s="7">
        <v>4697349</v>
      </c>
      <c r="C12" s="7">
        <v>4859079</v>
      </c>
      <c r="D12" s="7">
        <v>9556428</v>
      </c>
      <c r="E12" s="6">
        <v>6.63</v>
      </c>
    </row>
    <row r="13" spans="1:5" x14ac:dyDescent="0.3">
      <c r="A13" s="6" t="s">
        <v>27</v>
      </c>
      <c r="B13" s="7">
        <v>4280923</v>
      </c>
      <c r="C13" s="7">
        <v>3980739</v>
      </c>
      <c r="D13" s="7">
        <v>8261662</v>
      </c>
      <c r="E13" s="6">
        <v>5.74</v>
      </c>
    </row>
    <row r="14" spans="1:5" x14ac:dyDescent="0.3">
      <c r="A14" s="6" t="s">
        <v>28</v>
      </c>
      <c r="B14" s="7">
        <v>3363273</v>
      </c>
      <c r="C14" s="7">
        <v>3016800</v>
      </c>
      <c r="D14" s="7">
        <v>6380073</v>
      </c>
      <c r="E14" s="6">
        <v>4.43</v>
      </c>
    </row>
    <row r="15" spans="1:5" x14ac:dyDescent="0.3">
      <c r="A15" s="6" t="s">
        <v>29</v>
      </c>
      <c r="B15" s="7">
        <v>2952596</v>
      </c>
      <c r="C15" s="7">
        <v>2599675</v>
      </c>
      <c r="D15" s="7">
        <v>5552271</v>
      </c>
      <c r="E15" s="6">
        <v>3.85</v>
      </c>
    </row>
    <row r="16" spans="1:5" x14ac:dyDescent="0.3">
      <c r="A16" s="6" t="s">
        <v>30</v>
      </c>
      <c r="B16" s="7">
        <v>1923534</v>
      </c>
      <c r="C16" s="7">
        <v>1577463</v>
      </c>
      <c r="D16" s="7">
        <v>3500997</v>
      </c>
      <c r="E16" s="6">
        <v>2.4300000000000002</v>
      </c>
    </row>
    <row r="17" spans="1:5" x14ac:dyDescent="0.3">
      <c r="A17" s="6" t="s">
        <v>31</v>
      </c>
      <c r="B17" s="7">
        <v>2081306</v>
      </c>
      <c r="C17" s="7">
        <v>1852708</v>
      </c>
      <c r="D17" s="7">
        <v>3934014</v>
      </c>
      <c r="E17" s="6">
        <v>2.73</v>
      </c>
    </row>
    <row r="18" spans="1:5" x14ac:dyDescent="0.3">
      <c r="A18" s="6" t="s">
        <v>32</v>
      </c>
      <c r="B18" s="7">
        <v>1149569</v>
      </c>
      <c r="C18" s="7">
        <v>963921</v>
      </c>
      <c r="D18" s="7">
        <v>2113490</v>
      </c>
      <c r="E18" s="6">
        <v>1.47</v>
      </c>
    </row>
    <row r="19" spans="1:5" x14ac:dyDescent="0.3">
      <c r="A19" s="6" t="s">
        <v>33</v>
      </c>
      <c r="B19" s="7">
        <v>1206398</v>
      </c>
      <c r="C19" s="7">
        <v>1025314</v>
      </c>
      <c r="D19" s="7">
        <v>2231712</v>
      </c>
      <c r="E19" s="6">
        <v>1.55</v>
      </c>
    </row>
    <row r="20" spans="1:5" x14ac:dyDescent="0.3">
      <c r="A20" s="6" t="s">
        <v>34</v>
      </c>
      <c r="B20" s="7">
        <v>488338</v>
      </c>
      <c r="C20" s="7">
        <v>386389</v>
      </c>
      <c r="D20" s="7">
        <v>874727</v>
      </c>
      <c r="E20" s="6">
        <v>0.61</v>
      </c>
    </row>
    <row r="21" spans="1:5" x14ac:dyDescent="0.3">
      <c r="A21" s="6" t="s">
        <v>35</v>
      </c>
      <c r="B21" s="7">
        <v>443239</v>
      </c>
      <c r="C21" s="7">
        <v>436840</v>
      </c>
      <c r="D21" s="7">
        <v>880079</v>
      </c>
      <c r="E21" s="6">
        <v>0.61</v>
      </c>
    </row>
    <row r="22" spans="1:5" x14ac:dyDescent="0.3">
      <c r="A22" s="6" t="s">
        <v>36</v>
      </c>
      <c r="B22" s="7">
        <v>138268</v>
      </c>
      <c r="C22" s="7">
        <v>124343</v>
      </c>
      <c r="D22" s="7">
        <v>262611</v>
      </c>
      <c r="E22" s="6">
        <v>0.18</v>
      </c>
    </row>
    <row r="23" spans="1:5" x14ac:dyDescent="0.3">
      <c r="A23" s="6" t="s">
        <v>37</v>
      </c>
      <c r="B23" s="7">
        <v>116916</v>
      </c>
      <c r="C23" s="7">
        <v>133273</v>
      </c>
      <c r="D23" s="7">
        <v>250189</v>
      </c>
      <c r="E23" s="6">
        <v>0.17</v>
      </c>
    </row>
    <row r="24" spans="1:5" x14ac:dyDescent="0.3">
      <c r="A24" s="6" t="s">
        <v>38</v>
      </c>
      <c r="B24" s="7">
        <v>100941</v>
      </c>
      <c r="C24" s="7">
        <v>121737</v>
      </c>
      <c r="D24" s="7">
        <v>222678</v>
      </c>
      <c r="E24" s="6">
        <v>0.15</v>
      </c>
    </row>
    <row r="26" spans="1:5" x14ac:dyDescent="0.3">
      <c r="A26" s="20" t="s">
        <v>40</v>
      </c>
      <c r="B26" s="8">
        <f>SUM(B17:B24)</f>
        <v>5724975</v>
      </c>
      <c r="C26" s="8">
        <f t="shared" ref="C26:D26" si="0">SUM(C17:C24)</f>
        <v>5044525</v>
      </c>
      <c r="D26" s="8">
        <f t="shared" si="0"/>
        <v>10769500</v>
      </c>
    </row>
    <row r="27" spans="1:5" x14ac:dyDescent="0.3">
      <c r="A27" s="21" t="s">
        <v>45</v>
      </c>
      <c r="B27" s="8">
        <f>+B5</f>
        <v>7638523</v>
      </c>
      <c r="C27" s="8">
        <f t="shared" ref="C27:D27" si="1">+C5</f>
        <v>7423447</v>
      </c>
      <c r="D27" s="8">
        <f t="shared" si="1"/>
        <v>15061970</v>
      </c>
    </row>
    <row r="28" spans="1:5" x14ac:dyDescent="0.3">
      <c r="A28" s="13" t="s">
        <v>50</v>
      </c>
      <c r="B28" s="8">
        <f>SUM(B6:B16)</f>
        <v>58746298</v>
      </c>
      <c r="C28" s="8">
        <f t="shared" ref="C28:D28" si="2">SUM(C6:C16)</f>
        <v>59465929</v>
      </c>
      <c r="D28" s="8">
        <f t="shared" si="2"/>
        <v>118212227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B1" sqref="B1"/>
    </sheetView>
  </sheetViews>
  <sheetFormatPr defaultRowHeight="15.6" x14ac:dyDescent="0.3"/>
  <cols>
    <col min="1" max="16384" width="8.88671875" style="27"/>
  </cols>
  <sheetData>
    <row r="1" spans="1:10" x14ac:dyDescent="0.3">
      <c r="A1" s="27" t="s">
        <v>0</v>
      </c>
      <c r="B1" s="27">
        <v>44606</v>
      </c>
      <c r="C1" s="27">
        <v>44606</v>
      </c>
      <c r="D1" s="27">
        <v>610</v>
      </c>
      <c r="E1" s="27">
        <v>610</v>
      </c>
      <c r="H1" s="27">
        <v>44606</v>
      </c>
      <c r="J1" s="27">
        <v>610</v>
      </c>
    </row>
    <row r="2" spans="1:10" x14ac:dyDescent="0.3">
      <c r="C2" s="27">
        <v>115</v>
      </c>
      <c r="E2" s="27">
        <v>117</v>
      </c>
      <c r="H2" s="27">
        <v>115</v>
      </c>
      <c r="J2" s="27">
        <v>117</v>
      </c>
    </row>
    <row r="3" spans="1:10" x14ac:dyDescent="0.3">
      <c r="C3" s="27">
        <v>11</v>
      </c>
      <c r="E3" s="27">
        <v>13</v>
      </c>
      <c r="H3" s="27">
        <v>11</v>
      </c>
      <c r="J3" s="27">
        <v>13</v>
      </c>
    </row>
    <row r="4" spans="1:10" x14ac:dyDescent="0.3">
      <c r="A4" s="27">
        <v>1.3675290319687901E-2</v>
      </c>
      <c r="C4" s="27">
        <f>SUMXMY2(B$7:B77,C$7:C77)</f>
        <v>6545500.416652319</v>
      </c>
      <c r="E4" s="27">
        <f>SUMXMY2(D$7:D77,E$7:E77)</f>
        <v>1790.9364009711667</v>
      </c>
      <c r="H4" s="27">
        <f>SUMXMY2(G$7:G77,H$7:H77)</f>
        <v>381947087.6090619</v>
      </c>
      <c r="J4" s="27">
        <f>SUMXMY2(I$7:I77,J$7:J77)</f>
        <v>199657.34714412113</v>
      </c>
    </row>
    <row r="6" spans="1:10" x14ac:dyDescent="0.3">
      <c r="A6" s="27" t="s">
        <v>1</v>
      </c>
      <c r="B6" s="27" t="s">
        <v>2</v>
      </c>
      <c r="C6" s="27" t="s">
        <v>3</v>
      </c>
      <c r="D6" s="27" t="s">
        <v>4</v>
      </c>
      <c r="E6" s="27" t="s">
        <v>5</v>
      </c>
      <c r="F6" s="27" t="s">
        <v>1</v>
      </c>
      <c r="G6" s="27" t="s">
        <v>6</v>
      </c>
      <c r="H6" s="27" t="s">
        <v>7</v>
      </c>
      <c r="I6" s="27" t="s">
        <v>8</v>
      </c>
      <c r="J6" s="27" t="s">
        <v>9</v>
      </c>
    </row>
    <row r="7" spans="1:10" x14ac:dyDescent="0.3">
      <c r="A7" s="27">
        <v>48</v>
      </c>
      <c r="B7" s="27">
        <v>3</v>
      </c>
      <c r="C7" s="27">
        <f>C$1*_xlfn.NORM.DIST($A7,C$2,C$3,FALSE)</f>
        <v>1.4220913078940664E-5</v>
      </c>
      <c r="D7" s="27">
        <v>0</v>
      </c>
      <c r="E7" s="27">
        <f>E$1*_xlfn.NORM.DIST($A7,E$2,E$3,FALSE)</f>
        <v>1.4286039588912261E-5</v>
      </c>
      <c r="F7" s="27">
        <v>48</v>
      </c>
      <c r="G7" s="27">
        <v>3</v>
      </c>
      <c r="H7" s="27">
        <f>H$1*_xlfn.NORM.DIST($A7,H$2,H$3,TRUE)</f>
        <v>2.5039867123683219E-5</v>
      </c>
      <c r="I7" s="27">
        <v>0</v>
      </c>
      <c r="J7" s="27">
        <f>J$1*_xlfn.NORM.DIST($A7,J$2,J$3,TRUE)</f>
        <v>3.3861663415025002E-5</v>
      </c>
    </row>
    <row r="8" spans="1:10" x14ac:dyDescent="0.3">
      <c r="A8" s="27">
        <v>54</v>
      </c>
      <c r="B8" s="27">
        <v>0</v>
      </c>
      <c r="C8" s="27">
        <f>C$1*_xlfn.NORM.DIST($A8,C$2,C$3,FALSE)</f>
        <v>3.3976946795640444E-4</v>
      </c>
      <c r="D8" s="27">
        <v>0</v>
      </c>
      <c r="E8" s="27">
        <f>E$1*_xlfn.NORM.DIST($A8,E$2,E$3,FALSE)</f>
        <v>1.487813939868102E-4</v>
      </c>
      <c r="F8" s="27">
        <v>54</v>
      </c>
      <c r="G8" s="27">
        <v>3</v>
      </c>
      <c r="H8" s="27">
        <f>H$1*_xlfn.NORM.DIST($A8,H$2,H$3,TRUE)</f>
        <v>6.5390499693973396E-4</v>
      </c>
      <c r="I8" s="27">
        <v>0</v>
      </c>
      <c r="J8" s="27">
        <f>J$1*_xlfn.NORM.DIST($A8,J$2,J$3,TRUE)</f>
        <v>3.8392764867062156E-4</v>
      </c>
    </row>
    <row r="9" spans="1:10" x14ac:dyDescent="0.3">
      <c r="A9" s="27">
        <v>56</v>
      </c>
      <c r="B9" s="27">
        <v>2</v>
      </c>
      <c r="C9" s="27">
        <f>C$1*_xlfn.NORM.DIST($A9,C$2,C$3,FALSE)</f>
        <v>9.1598765673936975E-4</v>
      </c>
      <c r="D9" s="27">
        <v>0</v>
      </c>
      <c r="E9" s="27">
        <f>E$1*_xlfn.NORM.DIST($A9,E$2,E$3,FALSE)</f>
        <v>3.098864328832755E-4</v>
      </c>
      <c r="F9" s="27">
        <v>56</v>
      </c>
      <c r="G9" s="27">
        <v>5</v>
      </c>
      <c r="H9" s="27">
        <f>H$1*_xlfn.NORM.DIST($A9,H$2,H$3,TRUE)</f>
        <v>1.8191001236146629E-3</v>
      </c>
      <c r="I9" s="27">
        <v>0</v>
      </c>
      <c r="J9" s="27">
        <f>J$1*_xlfn.NORM.DIST($A9,J$2,J$3,TRUE)</f>
        <v>8.2392829874673897E-4</v>
      </c>
    </row>
    <row r="10" spans="1:10" x14ac:dyDescent="0.3">
      <c r="A10" s="27">
        <v>57</v>
      </c>
      <c r="B10" s="27">
        <v>3</v>
      </c>
      <c r="C10" s="27">
        <f>C$1*_xlfn.NORM.DIST($A10,C$2,C$3,FALSE)</f>
        <v>1.4854513787250999E-3</v>
      </c>
      <c r="D10" s="27">
        <v>0</v>
      </c>
      <c r="E10" s="27">
        <f>E$1*_xlfn.NORM.DIST($A10,E$2,E$3,FALSE)</f>
        <v>4.4327664258421028E-4</v>
      </c>
      <c r="F10" s="27">
        <v>57</v>
      </c>
      <c r="G10" s="27">
        <v>8</v>
      </c>
      <c r="H10" s="27">
        <f>H$1*_xlfn.NORM.DIST($A10,H$2,H$3,TRUE)</f>
        <v>2.9977736505680773E-3</v>
      </c>
      <c r="I10" s="27">
        <v>0</v>
      </c>
      <c r="J10" s="27">
        <f>J$1*_xlfn.NORM.DIST($A10,J$2,J$3,TRUE)</f>
        <v>1.1967223631972491E-3</v>
      </c>
    </row>
    <row r="11" spans="1:10" x14ac:dyDescent="0.3">
      <c r="A11" s="27">
        <v>58</v>
      </c>
      <c r="B11" s="27">
        <v>2</v>
      </c>
      <c r="C11" s="27">
        <f>C$1*_xlfn.NORM.DIST($A11,C$2,C$3,FALSE)</f>
        <v>2.3891204756074868E-3</v>
      </c>
      <c r="D11" s="27">
        <v>0</v>
      </c>
      <c r="E11" s="27">
        <f>E$1*_xlfn.NORM.DIST($A11,E$2,E$3,FALSE)</f>
        <v>6.3034359299177938E-4</v>
      </c>
      <c r="F11" s="27">
        <v>58</v>
      </c>
      <c r="G11" s="27">
        <v>10</v>
      </c>
      <c r="H11" s="27">
        <f>H$1*_xlfn.NORM.DIST($A11,H$2,H$3,TRUE)</f>
        <v>4.9007130510828082E-3</v>
      </c>
      <c r="I11" s="27">
        <v>0</v>
      </c>
      <c r="J11" s="27">
        <f>J$1*_xlfn.NORM.DIST($A11,J$2,J$3,TRUE)</f>
        <v>1.7283169181642997E-3</v>
      </c>
    </row>
    <row r="12" spans="1:10" x14ac:dyDescent="0.3">
      <c r="A12" s="27">
        <v>59</v>
      </c>
      <c r="B12" s="27">
        <v>0</v>
      </c>
      <c r="C12" s="27">
        <f>C$1*_xlfn.NORM.DIST($A12,C$2,C$3,FALSE)</f>
        <v>3.8109078634999518E-3</v>
      </c>
      <c r="D12" s="27">
        <v>0</v>
      </c>
      <c r="E12" s="27">
        <f>E$1*_xlfn.NORM.DIST($A12,E$2,E$3,FALSE)</f>
        <v>8.9106635978614449E-4</v>
      </c>
      <c r="F12" s="27">
        <v>59</v>
      </c>
      <c r="G12" s="27">
        <v>10</v>
      </c>
      <c r="H12" s="27">
        <f>H$1*_xlfn.NORM.DIST($A12,H$2,H$3,TRUE)</f>
        <v>7.9476931680183271E-3</v>
      </c>
      <c r="I12" s="27">
        <v>0</v>
      </c>
      <c r="J12" s="27">
        <f>J$1*_xlfn.NORM.DIST($A12,J$2,J$3,TRUE)</f>
        <v>2.4818867921904534E-3</v>
      </c>
    </row>
    <row r="13" spans="1:10" x14ac:dyDescent="0.3">
      <c r="A13" s="27">
        <v>60</v>
      </c>
      <c r="B13" s="27">
        <v>7</v>
      </c>
      <c r="C13" s="27">
        <f>C$1*_xlfn.NORM.DIST($A13,C$2,C$3,FALSE)</f>
        <v>6.0287827885670987E-3</v>
      </c>
      <c r="D13" s="27">
        <v>0</v>
      </c>
      <c r="E13" s="27">
        <f>E$1*_xlfn.NORM.DIST($A13,E$2,E$3,FALSE)</f>
        <v>1.2521978783382949E-3</v>
      </c>
      <c r="F13" s="27">
        <v>60</v>
      </c>
      <c r="G13" s="27">
        <v>17</v>
      </c>
      <c r="H13" s="27">
        <f>H$1*_xlfn.NORM.DIST($A13,H$2,H$3,TRUE)</f>
        <v>1.2786380015243298E-2</v>
      </c>
      <c r="I13" s="27">
        <v>0</v>
      </c>
      <c r="J13" s="27">
        <f>J$1*_xlfn.NORM.DIST($A13,J$2,J$3,TRUE)</f>
        <v>3.5438219557854872E-3</v>
      </c>
    </row>
    <row r="14" spans="1:10" x14ac:dyDescent="0.3">
      <c r="A14" s="27">
        <v>61</v>
      </c>
      <c r="B14" s="27">
        <v>7</v>
      </c>
      <c r="C14" s="27">
        <f>C$1*_xlfn.NORM.DIST($A14,C$2,C$3,FALSE)</f>
        <v>9.4589213487084999E-3</v>
      </c>
      <c r="D14" s="27">
        <v>2</v>
      </c>
      <c r="E14" s="27">
        <f>E$1*_xlfn.NORM.DIST($A14,E$2,E$3,FALSE)</f>
        <v>1.7493072223383835E-3</v>
      </c>
      <c r="F14" s="27">
        <v>61</v>
      </c>
      <c r="G14" s="27">
        <v>24</v>
      </c>
      <c r="H14" s="27">
        <f>H$1*_xlfn.NORM.DIST($A14,H$2,H$3,TRUE)</f>
        <v>2.0407146370981139E-2</v>
      </c>
      <c r="I14" s="27">
        <v>2</v>
      </c>
      <c r="J14" s="27">
        <f>J$1*_xlfn.NORM.DIST($A14,J$2,J$3,TRUE)</f>
        <v>5.0314828438680946E-3</v>
      </c>
    </row>
    <row r="15" spans="1:10" x14ac:dyDescent="0.3">
      <c r="A15" s="27">
        <v>62</v>
      </c>
      <c r="B15" s="27">
        <v>3</v>
      </c>
      <c r="C15" s="27">
        <f>C$1*_xlfn.NORM.DIST($A15,C$2,C$3,FALSE)</f>
        <v>1.4718528092103753E-2</v>
      </c>
      <c r="D15" s="27">
        <v>1</v>
      </c>
      <c r="E15" s="27">
        <f>E$1*_xlfn.NORM.DIST($A15,E$2,E$3,FALSE)</f>
        <v>2.4293462870151059E-3</v>
      </c>
      <c r="F15" s="27">
        <v>62</v>
      </c>
      <c r="G15" s="27">
        <v>27</v>
      </c>
      <c r="H15" s="27">
        <f>H$1*_xlfn.NORM.DIST($A15,H$2,H$3,TRUE)</f>
        <v>3.2310874882406915E-2</v>
      </c>
      <c r="I15" s="27">
        <v>3</v>
      </c>
      <c r="J15" s="27">
        <f>J$1*_xlfn.NORM.DIST($A15,J$2,J$3,TRUE)</f>
        <v>7.1032519786018485E-3</v>
      </c>
    </row>
    <row r="16" spans="1:10" x14ac:dyDescent="0.3">
      <c r="A16" s="27">
        <v>63</v>
      </c>
      <c r="B16" s="27">
        <v>6</v>
      </c>
      <c r="C16" s="27">
        <f>C$1*_xlfn.NORM.DIST($A16,C$2,C$3,FALSE)</f>
        <v>2.271422572397867E-2</v>
      </c>
      <c r="D16" s="27">
        <v>0</v>
      </c>
      <c r="E16" s="27">
        <f>E$1*_xlfn.NORM.DIST($A16,E$2,E$3,FALSE)</f>
        <v>3.353844871599202E-3</v>
      </c>
      <c r="F16" s="27">
        <v>63</v>
      </c>
      <c r="G16" s="27">
        <v>33</v>
      </c>
      <c r="H16" s="27">
        <f>H$1*_xlfn.NORM.DIST($A16,H$2,H$3,TRUE)</f>
        <v>5.075171134911749E-2</v>
      </c>
      <c r="I16" s="27">
        <v>3</v>
      </c>
      <c r="J16" s="27">
        <f>J$1*_xlfn.NORM.DIST($A16,J$2,J$3,TRUE)</f>
        <v>9.9714573342096942E-3</v>
      </c>
    </row>
    <row r="17" spans="1:10" x14ac:dyDescent="0.3">
      <c r="A17" s="27">
        <v>64</v>
      </c>
      <c r="B17" s="27">
        <v>6</v>
      </c>
      <c r="C17" s="27">
        <f>C$1*_xlfn.NORM.DIST($A17,C$2,C$3,FALSE)</f>
        <v>3.4765003936736462E-2</v>
      </c>
      <c r="D17" s="27">
        <v>1</v>
      </c>
      <c r="E17" s="27">
        <f>E$1*_xlfn.NORM.DIST($A17,E$2,E$3,FALSE)</f>
        <v>4.6028489921976831E-3</v>
      </c>
      <c r="F17" s="27">
        <v>64</v>
      </c>
      <c r="G17" s="27">
        <v>39</v>
      </c>
      <c r="H17" s="27">
        <f>H$1*_xlfn.NORM.DIST($A17,H$2,H$3,TRUE)</f>
        <v>7.9084639302744578E-2</v>
      </c>
      <c r="I17" s="27">
        <v>4</v>
      </c>
      <c r="J17" s="27">
        <f>J$1*_xlfn.NORM.DIST($A17,J$2,J$3,TRUE)</f>
        <v>1.391885242491037E-2</v>
      </c>
    </row>
    <row r="18" spans="1:10" x14ac:dyDescent="0.3">
      <c r="A18" s="27">
        <v>65</v>
      </c>
      <c r="B18" s="27">
        <v>0</v>
      </c>
      <c r="C18" s="27">
        <f>C$1*_xlfn.NORM.DIST($A18,C$2,C$3,FALSE)</f>
        <v>5.2771254424971221E-2</v>
      </c>
      <c r="D18" s="27">
        <v>1</v>
      </c>
      <c r="E18" s="27">
        <f>E$1*_xlfn.NORM.DIST($A18,E$2,E$3,FALSE)</f>
        <v>6.2797259781984674E-3</v>
      </c>
      <c r="F18" s="27">
        <v>65</v>
      </c>
      <c r="G18" s="27">
        <v>39</v>
      </c>
      <c r="H18" s="27">
        <f>H$1*_xlfn.NORM.DIST($A18,H$2,H$3,TRUE)</f>
        <v>0.12225796820294653</v>
      </c>
      <c r="I18" s="27">
        <v>5</v>
      </c>
      <c r="J18" s="27">
        <f>J$1*_xlfn.NORM.DIST($A18,J$2,J$3,TRUE)</f>
        <v>1.9319457518203114E-2</v>
      </c>
    </row>
    <row r="19" spans="1:10" x14ac:dyDescent="0.3">
      <c r="A19" s="27">
        <v>66</v>
      </c>
      <c r="B19" s="27">
        <v>9</v>
      </c>
      <c r="C19" s="27">
        <f>C$1*_xlfn.NORM.DIST($A19,C$2,C$3,FALSE)</f>
        <v>7.9444409681424188E-2</v>
      </c>
      <c r="D19" s="27">
        <v>0</v>
      </c>
      <c r="E19" s="27">
        <f>E$1*_xlfn.NORM.DIST($A19,E$2,E$3,FALSE)</f>
        <v>8.5169651411400663E-3</v>
      </c>
      <c r="F19" s="27">
        <v>66</v>
      </c>
      <c r="G19" s="27">
        <v>48</v>
      </c>
      <c r="H19" s="27">
        <f>H$1*_xlfn.NORM.DIST($A19,H$2,H$3,TRUE)</f>
        <v>0.18750381242188022</v>
      </c>
      <c r="I19" s="27">
        <v>5</v>
      </c>
      <c r="J19" s="27">
        <f>J$1*_xlfn.NORM.DIST($A19,J$2,J$3,TRUE)</f>
        <v>2.6664692902073749E-2</v>
      </c>
    </row>
    <row r="20" spans="1:10" x14ac:dyDescent="0.3">
      <c r="A20" s="27">
        <v>67</v>
      </c>
      <c r="B20" s="27">
        <v>0</v>
      </c>
      <c r="C20" s="27">
        <f>C$1*_xlfn.NORM.DIST($A20,C$2,C$3,FALSE)</f>
        <v>0.11861512098117916</v>
      </c>
      <c r="D20" s="27">
        <v>0</v>
      </c>
      <c r="E20" s="27">
        <f>E$1*_xlfn.NORM.DIST($A20,E$2,E$3,FALSE)</f>
        <v>1.1483102894424727E-2</v>
      </c>
      <c r="F20" s="27">
        <v>67</v>
      </c>
      <c r="G20" s="27">
        <v>48</v>
      </c>
      <c r="H20" s="27">
        <f>H$1*_xlfn.NORM.DIST($A20,H$2,H$3,TRUE)</f>
        <v>0.28529583159745736</v>
      </c>
      <c r="I20" s="27">
        <v>5</v>
      </c>
      <c r="J20" s="27">
        <f>J$1*_xlfn.NORM.DIST($A20,J$2,J$3,TRUE)</f>
        <v>3.6595864473828815E-2</v>
      </c>
    </row>
    <row r="21" spans="1:10" x14ac:dyDescent="0.3">
      <c r="A21" s="27">
        <v>68</v>
      </c>
      <c r="B21" s="27">
        <v>0</v>
      </c>
      <c r="C21" s="27">
        <f>C$1*_xlfn.NORM.DIST($A21,C$2,C$3,FALSE)</f>
        <v>0.17564167066748143</v>
      </c>
      <c r="D21" s="27">
        <v>0</v>
      </c>
      <c r="E21" s="27">
        <f>E$1*_xlfn.NORM.DIST($A21,E$2,E$3,FALSE)</f>
        <v>1.5390894212287098E-2</v>
      </c>
      <c r="F21" s="27">
        <v>68</v>
      </c>
      <c r="G21" s="27">
        <v>48</v>
      </c>
      <c r="H21" s="27">
        <f>H$1*_xlfn.NORM.DIST($A21,H$2,H$3,TRUE)</f>
        <v>0.43066329518899998</v>
      </c>
      <c r="I21" s="27">
        <v>5</v>
      </c>
      <c r="J21" s="27">
        <f>J$1*_xlfn.NORM.DIST($A21,J$2,J$3,TRUE)</f>
        <v>4.9944187978669827E-2</v>
      </c>
    </row>
    <row r="22" spans="1:10" x14ac:dyDescent="0.3">
      <c r="A22" s="27">
        <v>69</v>
      </c>
      <c r="B22" s="27">
        <v>1</v>
      </c>
      <c r="C22" s="27">
        <f>C$1*_xlfn.NORM.DIST($A22,C$2,C$3,FALSE)</f>
        <v>0.25794425048852648</v>
      </c>
      <c r="D22" s="27">
        <v>0</v>
      </c>
      <c r="E22" s="27">
        <f>E$1*_xlfn.NORM.DIST($A22,E$2,E$3,FALSE)</f>
        <v>2.0506836085586844E-2</v>
      </c>
      <c r="F22" s="27">
        <v>69</v>
      </c>
      <c r="G22" s="27">
        <v>49</v>
      </c>
      <c r="H22" s="27">
        <f>H$1*_xlfn.NORM.DIST($A22,H$2,H$3,TRUE)</f>
        <v>0.64497419215943452</v>
      </c>
      <c r="I22" s="27">
        <v>5</v>
      </c>
      <c r="J22" s="27">
        <f>J$1*_xlfn.NORM.DIST($A22,J$2,J$3,TRUE)</f>
        <v>6.777965286395371E-2</v>
      </c>
    </row>
    <row r="23" spans="1:10" x14ac:dyDescent="0.3">
      <c r="A23" s="27">
        <v>70</v>
      </c>
      <c r="B23" s="27">
        <v>0</v>
      </c>
      <c r="C23" s="27">
        <f>C$1*_xlfn.NORM.DIST($A23,C$2,C$3,FALSE)</f>
        <v>0.37569458374712456</v>
      </c>
      <c r="D23" s="27">
        <v>0</v>
      </c>
      <c r="E23" s="27">
        <f>E$1*_xlfn.NORM.DIST($A23,E$2,E$3,FALSE)</f>
        <v>2.7162120850023952E-2</v>
      </c>
      <c r="F23" s="27">
        <v>70</v>
      </c>
      <c r="G23" s="27">
        <v>49</v>
      </c>
      <c r="H23" s="27">
        <f>H$1*_xlfn.NORM.DIST($A23,H$2,H$3,TRUE)</f>
        <v>0.95832768330223306</v>
      </c>
      <c r="I23" s="27">
        <v>5</v>
      </c>
      <c r="J23" s="27">
        <f>J$1*_xlfn.NORM.DIST($A23,J$2,J$3,TRUE)</f>
        <v>9.1470119542386014E-2</v>
      </c>
    </row>
    <row r="24" spans="1:10" x14ac:dyDescent="0.3">
      <c r="A24" s="27">
        <v>71</v>
      </c>
      <c r="B24" s="27">
        <v>3</v>
      </c>
      <c r="C24" s="27">
        <f>C$1*_xlfn.NORM.DIST($A24,C$2,C$3,FALSE)</f>
        <v>0.54269373186077063</v>
      </c>
      <c r="D24" s="27">
        <v>1</v>
      </c>
      <c r="E24" s="27">
        <f>E$1*_xlfn.NORM.DIST($A24,E$2,E$3,FALSE)</f>
        <v>3.5765055590910984E-2</v>
      </c>
      <c r="F24" s="27">
        <v>71</v>
      </c>
      <c r="G24" s="27">
        <v>52</v>
      </c>
      <c r="H24" s="27">
        <f>H$1*_xlfn.NORM.DIST($A24,H$2,H$3,TRUE)</f>
        <v>1.4127274132081442</v>
      </c>
      <c r="I24" s="27">
        <v>6</v>
      </c>
      <c r="J24" s="27">
        <f>J$1*_xlfn.NORM.DIST($A24,J$2,J$3,TRUE)</f>
        <v>0.12275210214998923</v>
      </c>
    </row>
    <row r="25" spans="1:10" x14ac:dyDescent="0.3">
      <c r="A25" s="27">
        <v>72</v>
      </c>
      <c r="B25" s="27">
        <v>2</v>
      </c>
      <c r="C25" s="27">
        <f>C$1*_xlfn.NORM.DIST($A25,C$2,C$3,FALSE)</f>
        <v>0.77747326943805817</v>
      </c>
      <c r="D25" s="27">
        <v>0</v>
      </c>
      <c r="E25" s="27">
        <f>E$1*_xlfn.NORM.DIST($A25,E$2,E$3,FALSE)</f>
        <v>4.6814926066879849E-2</v>
      </c>
      <c r="F25" s="27">
        <v>72</v>
      </c>
      <c r="G25" s="27">
        <v>54</v>
      </c>
      <c r="H25" s="27">
        <f>H$1*_xlfn.NORM.DIST($A25,H$2,H$3,TRUE)</f>
        <v>2.0662413225387835</v>
      </c>
      <c r="I25" s="27">
        <v>6</v>
      </c>
      <c r="J25" s="27">
        <f>J$1*_xlfn.NORM.DIST($A25,J$2,J$3,TRUE)</f>
        <v>0.16381469763311243</v>
      </c>
    </row>
    <row r="26" spans="1:10" x14ac:dyDescent="0.3">
      <c r="A26" s="27">
        <v>73</v>
      </c>
      <c r="B26" s="27">
        <v>5</v>
      </c>
      <c r="C26" s="27">
        <f>C$1*_xlfn.NORM.DIST($A26,C$2,C$3,FALSE)</f>
        <v>1.1046556459279142</v>
      </c>
      <c r="D26" s="27">
        <v>0</v>
      </c>
      <c r="E26" s="27">
        <f>E$1*_xlfn.NORM.DIST($A26,E$2,E$3,FALSE)</f>
        <v>6.0917207891354672E-2</v>
      </c>
      <c r="F26" s="27">
        <v>73</v>
      </c>
      <c r="G26" s="27">
        <v>59</v>
      </c>
      <c r="H26" s="27">
        <f>H$1*_xlfn.NORM.DIST($A26,H$2,H$3,TRUE)</f>
        <v>2.9983892776667234</v>
      </c>
      <c r="I26" s="27">
        <v>6</v>
      </c>
      <c r="J26" s="27">
        <f>J$1*_xlfn.NORM.DIST($A26,J$2,J$3,TRUE)</f>
        <v>0.21739806414781629</v>
      </c>
    </row>
    <row r="27" spans="1:10" x14ac:dyDescent="0.3">
      <c r="A27" s="27">
        <v>74</v>
      </c>
      <c r="B27" s="27">
        <v>9</v>
      </c>
      <c r="C27" s="27">
        <f>C$1*_xlfn.NORM.DIST($A27,C$2,C$3,FALSE)</f>
        <v>1.5566076348711448</v>
      </c>
      <c r="D27" s="27">
        <v>2</v>
      </c>
      <c r="E27" s="27">
        <f>E$1*_xlfn.NORM.DIST($A27,E$2,E$3,FALSE)</f>
        <v>7.8799932817986973E-2</v>
      </c>
      <c r="F27" s="27">
        <v>74</v>
      </c>
      <c r="G27" s="27">
        <v>68</v>
      </c>
      <c r="H27" s="27">
        <f>H$1*_xlfn.NORM.DIST($A27,H$2,H$3,TRUE)</f>
        <v>4.3170349456034058</v>
      </c>
      <c r="I27" s="27">
        <v>8</v>
      </c>
      <c r="J27" s="27">
        <f>J$1*_xlfn.NORM.DIST($A27,J$2,J$3,TRUE)</f>
        <v>0.28690770867728521</v>
      </c>
    </row>
    <row r="28" spans="1:10" x14ac:dyDescent="0.3">
      <c r="A28" s="27">
        <v>75</v>
      </c>
      <c r="B28" s="27">
        <v>18</v>
      </c>
      <c r="C28" s="27">
        <f>C$1*_xlfn.NORM.DIST($A28,C$2,C$3,FALSE)</f>
        <v>2.1754153333465012</v>
      </c>
      <c r="D28" s="27">
        <v>1</v>
      </c>
      <c r="E28" s="27">
        <f>E$1*_xlfn.NORM.DIST($A28,E$2,E$3,FALSE)</f>
        <v>0.10133090354139178</v>
      </c>
      <c r="F28" s="27">
        <v>75</v>
      </c>
      <c r="G28" s="27">
        <v>86</v>
      </c>
      <c r="H28" s="27">
        <f>H$1*_xlfn.NORM.DIST($A28,H$2,H$3,TRUE)</f>
        <v>6.1670898604768789</v>
      </c>
      <c r="I28" s="27">
        <v>9</v>
      </c>
      <c r="J28" s="27">
        <f>J$1*_xlfn.NORM.DIST($A28,J$2,J$3,TRUE)</f>
        <v>0.37654559601554399</v>
      </c>
    </row>
    <row r="29" spans="1:10" x14ac:dyDescent="0.3">
      <c r="A29" s="27">
        <v>76</v>
      </c>
      <c r="B29" s="27">
        <v>35</v>
      </c>
      <c r="C29" s="27">
        <f>C$1*_xlfn.NORM.DIST($A29,C$2,C$3,FALSE)</f>
        <v>3.0151991623532002</v>
      </c>
      <c r="D29" s="27">
        <v>3</v>
      </c>
      <c r="E29" s="27">
        <f>E$1*_xlfn.NORM.DIST($A29,E$2,E$3,FALSE)</f>
        <v>0.12953531729957884</v>
      </c>
      <c r="F29" s="27">
        <v>76</v>
      </c>
      <c r="G29" s="27">
        <v>121</v>
      </c>
      <c r="H29" s="27">
        <f>H$1*_xlfn.NORM.DIST($A29,H$2,H$3,TRUE)</f>
        <v>8.741361510280333</v>
      </c>
      <c r="I29" s="27">
        <v>12</v>
      </c>
      <c r="J29" s="27">
        <f>J$1*_xlfn.NORM.DIST($A29,J$2,J$3,TRUE)</f>
        <v>0.49145871959888521</v>
      </c>
    </row>
    <row r="30" spans="1:10" x14ac:dyDescent="0.3">
      <c r="A30" s="27">
        <v>77</v>
      </c>
      <c r="B30" s="27">
        <v>41</v>
      </c>
      <c r="C30" s="27">
        <f>C$1*_xlfn.NORM.DIST($A30,C$2,C$3,FALSE)</f>
        <v>4.1447716779575332</v>
      </c>
      <c r="D30" s="27">
        <v>5</v>
      </c>
      <c r="E30" s="27">
        <f>E$1*_xlfn.NORM.DIST($A30,E$2,E$3,FALSE)</f>
        <v>0.16461320911860602</v>
      </c>
      <c r="F30" s="27">
        <v>77</v>
      </c>
      <c r="G30" s="27">
        <v>162</v>
      </c>
      <c r="H30" s="27">
        <f>H$1*_xlfn.NORM.DIST($A30,H$2,H$3,TRUE)</f>
        <v>12.293888414127178</v>
      </c>
      <c r="I30" s="27">
        <v>17</v>
      </c>
      <c r="J30" s="27">
        <f>J$1*_xlfn.NORM.DIST($A30,J$2,J$3,TRUE)</f>
        <v>0.63790526144564175</v>
      </c>
    </row>
    <row r="31" spans="1:10" x14ac:dyDescent="0.3">
      <c r="A31" s="27">
        <v>78</v>
      </c>
      <c r="B31" s="27">
        <v>54</v>
      </c>
      <c r="C31" s="27">
        <f>C$1*_xlfn.NORM.DIST($A31,C$2,C$3,FALSE)</f>
        <v>5.6506187854852339</v>
      </c>
      <c r="D31" s="27">
        <v>3</v>
      </c>
      <c r="E31" s="27">
        <f>E$1*_xlfn.NORM.DIST($A31,E$2,E$3,FALSE)</f>
        <v>0.20795596394478344</v>
      </c>
      <c r="F31" s="27">
        <v>78</v>
      </c>
      <c r="G31" s="27">
        <v>216</v>
      </c>
      <c r="H31" s="27">
        <f>H$1*_xlfn.NORM.DIST($A31,H$2,H$3,TRUE)</f>
        <v>17.156097443399229</v>
      </c>
      <c r="I31" s="27">
        <v>20</v>
      </c>
      <c r="J31" s="27">
        <f>J$1*_xlfn.NORM.DIST($A31,J$2,J$3,TRUE)</f>
        <v>0.8234377992943569</v>
      </c>
    </row>
    <row r="32" spans="1:10" x14ac:dyDescent="0.3">
      <c r="A32" s="27">
        <v>79</v>
      </c>
      <c r="B32" s="27">
        <v>112</v>
      </c>
      <c r="C32" s="27">
        <f>C$1*_xlfn.NORM.DIST($A32,C$2,C$3,FALSE)</f>
        <v>7.6401554610655387</v>
      </c>
      <c r="D32" s="27">
        <v>1</v>
      </c>
      <c r="E32" s="27">
        <f>E$1*_xlfn.NORM.DIST($A32,E$2,E$3,FALSE)</f>
        <v>0.26116097936552807</v>
      </c>
      <c r="F32" s="27">
        <v>79</v>
      </c>
      <c r="G32" s="27">
        <v>328</v>
      </c>
      <c r="H32" s="27">
        <f>H$1*_xlfn.NORM.DIST($A32,H$2,H$3,TRUE)</f>
        <v>23.756085113370627</v>
      </c>
      <c r="I32" s="27">
        <v>21</v>
      </c>
      <c r="J32" s="27">
        <f>J$1*_xlfn.NORM.DIST($A32,J$2,J$3,TRUE)</f>
        <v>1.0571021846844331</v>
      </c>
    </row>
    <row r="33" spans="1:10" x14ac:dyDescent="0.3">
      <c r="A33" s="27">
        <v>80</v>
      </c>
      <c r="B33" s="27">
        <v>94</v>
      </c>
      <c r="C33" s="27">
        <f>C$1*_xlfn.NORM.DIST($A33,C$2,C$3,FALSE)</f>
        <v>10.245170061645828</v>
      </c>
      <c r="D33" s="27">
        <v>6</v>
      </c>
      <c r="E33" s="27">
        <f>E$1*_xlfn.NORM.DIST($A33,E$2,E$3,FALSE)</f>
        <v>0.32604339548590044</v>
      </c>
      <c r="F33" s="27">
        <v>80</v>
      </c>
      <c r="G33" s="27">
        <v>422</v>
      </c>
      <c r="H33" s="27">
        <f>H$1*_xlfn.NORM.DIST($A33,H$2,H$3,TRUE)</f>
        <v>32.641257788643912</v>
      </c>
      <c r="I33" s="27">
        <v>27</v>
      </c>
      <c r="J33" s="27">
        <f>J$1*_xlfn.NORM.DIST($A33,J$2,J$3,TRUE)</f>
        <v>1.3496497142507515</v>
      </c>
    </row>
    <row r="34" spans="1:10" x14ac:dyDescent="0.3">
      <c r="A34" s="27">
        <v>81</v>
      </c>
      <c r="B34" s="27">
        <v>58</v>
      </c>
      <c r="C34" s="27">
        <f>C$1*_xlfn.NORM.DIST($A34,C$2,C$3,FALSE)</f>
        <v>13.625327105069207</v>
      </c>
      <c r="D34" s="27">
        <v>3</v>
      </c>
      <c r="E34" s="27">
        <f>E$1*_xlfn.NORM.DIST($A34,E$2,E$3,FALSE)</f>
        <v>0.40464365631701915</v>
      </c>
      <c r="F34" s="27">
        <v>81</v>
      </c>
      <c r="G34" s="27">
        <v>480</v>
      </c>
      <c r="H34" s="27">
        <f>H$1*_xlfn.NORM.DIST($A34,H$2,H$3,TRUE)</f>
        <v>44.504458289958549</v>
      </c>
      <c r="I34" s="27">
        <v>30</v>
      </c>
      <c r="J34" s="27">
        <f>J$1*_xlfn.NORM.DIST($A34,J$2,J$3,TRUE)</f>
        <v>1.7137590553959194</v>
      </c>
    </row>
    <row r="35" spans="1:10" x14ac:dyDescent="0.3">
      <c r="A35" s="27">
        <v>82</v>
      </c>
      <c r="B35" s="27">
        <v>139</v>
      </c>
      <c r="C35" s="27">
        <f>C$1*_xlfn.NORM.DIST($A35,C$2,C$3,FALSE)</f>
        <v>17.971548205718797</v>
      </c>
      <c r="D35" s="27">
        <v>4</v>
      </c>
      <c r="E35" s="27">
        <f>E$1*_xlfn.NORM.DIST($A35,E$2,E$3,FALSE)</f>
        <v>0.49922954023451094</v>
      </c>
      <c r="F35" s="27">
        <v>82</v>
      </c>
      <c r="G35" s="27">
        <v>619</v>
      </c>
      <c r="H35" s="27">
        <f>H$1*_xlfn.NORM.DIST($A35,H$2,H$3,TRUE)</f>
        <v>60.213551598891939</v>
      </c>
      <c r="I35" s="27">
        <v>34</v>
      </c>
      <c r="J35" s="27">
        <f>J$1*_xlfn.NORM.DIST($A35,J$2,J$3,TRUE)</f>
        <v>2.1642630857769301</v>
      </c>
    </row>
    <row r="36" spans="1:10" x14ac:dyDescent="0.3">
      <c r="A36" s="27">
        <v>83</v>
      </c>
      <c r="B36" s="27">
        <v>182</v>
      </c>
      <c r="C36" s="27">
        <f>C$1*_xlfn.NORM.DIST($A36,C$2,C$3,FALSE)</f>
        <v>23.50903683560599</v>
      </c>
      <c r="D36" s="27">
        <v>5</v>
      </c>
      <c r="E36" s="27">
        <f>E$1*_xlfn.NORM.DIST($A36,E$2,E$3,FALSE)</f>
        <v>0.61229120976435336</v>
      </c>
      <c r="F36" s="27">
        <v>83</v>
      </c>
      <c r="G36" s="27">
        <v>801</v>
      </c>
      <c r="H36" s="27">
        <f>H$1*_xlfn.NORM.DIST($A36,H$2,H$3,TRUE)</f>
        <v>80.844235233251297</v>
      </c>
      <c r="I36" s="27">
        <v>39</v>
      </c>
      <c r="J36" s="27">
        <f>J$1*_xlfn.NORM.DIST($A36,J$2,J$3,TRUE)</f>
        <v>2.718374396040697</v>
      </c>
    </row>
    <row r="37" spans="1:10" x14ac:dyDescent="0.3">
      <c r="A37" s="27">
        <v>84</v>
      </c>
      <c r="B37" s="27">
        <v>209</v>
      </c>
      <c r="C37" s="27">
        <f>C$1*_xlfn.NORM.DIST($A37,C$2,C$3,FALSE)</f>
        <v>30.499658045866173</v>
      </c>
      <c r="D37" s="27">
        <v>7</v>
      </c>
      <c r="E37" s="27">
        <f>E$1*_xlfn.NORM.DIST($A37,E$2,E$3,FALSE)</f>
        <v>0.74652779822156867</v>
      </c>
      <c r="F37" s="27">
        <v>84</v>
      </c>
      <c r="G37" s="27">
        <v>1010</v>
      </c>
      <c r="H37" s="27">
        <f>H$1*_xlfn.NORM.DIST($A37,H$2,H$3,TRUE)</f>
        <v>107.71557814322833</v>
      </c>
      <c r="I37" s="27">
        <v>46</v>
      </c>
      <c r="J37" s="27">
        <f>J$1*_xlfn.NORM.DIST($A37,J$2,J$3,TRUE)</f>
        <v>3.3959017339476008</v>
      </c>
    </row>
    <row r="38" spans="1:10" x14ac:dyDescent="0.3">
      <c r="A38" s="27">
        <v>85</v>
      </c>
      <c r="B38" s="27">
        <v>219</v>
      </c>
      <c r="C38" s="27">
        <f>C$1*_xlfn.NORM.DIST($A38,C$2,C$3,FALSE)</f>
        <v>39.243333695159009</v>
      </c>
      <c r="D38" s="27">
        <v>4</v>
      </c>
      <c r="E38" s="27">
        <f>E$1*_xlfn.NORM.DIST($A38,E$2,E$3,FALSE)</f>
        <v>0.90482408778390544</v>
      </c>
      <c r="F38" s="27">
        <v>85</v>
      </c>
      <c r="G38" s="27">
        <v>1229</v>
      </c>
      <c r="H38" s="27">
        <f>H$1*_xlfn.NORM.DIST($A38,H$2,H$3,TRUE)</f>
        <v>142.42747727421548</v>
      </c>
      <c r="I38" s="27">
        <v>50</v>
      </c>
      <c r="J38" s="27">
        <f>J$1*_xlfn.NORM.DIST($A38,J$2,J$3,TRUE)</f>
        <v>4.2194481976412241</v>
      </c>
    </row>
    <row r="39" spans="1:10" x14ac:dyDescent="0.3">
      <c r="A39" s="27">
        <v>86</v>
      </c>
      <c r="B39" s="27">
        <v>341</v>
      </c>
      <c r="C39" s="27">
        <f>C$1*_xlfn.NORM.DIST($A39,C$2,C$3,FALSE)</f>
        <v>50.078072645326451</v>
      </c>
      <c r="D39" s="27">
        <v>10</v>
      </c>
      <c r="E39" s="27">
        <f>E$1*_xlfn.NORM.DIST($A39,E$2,E$3,FALSE)</f>
        <v>1.0902159547368586</v>
      </c>
      <c r="F39" s="27">
        <v>86</v>
      </c>
      <c r="G39" s="27">
        <v>1570</v>
      </c>
      <c r="H39" s="27">
        <f>H$1*_xlfn.NORM.DIST($A39,H$2,H$3,TRUE)</f>
        <v>186.89885989692766</v>
      </c>
      <c r="I39" s="27">
        <v>60</v>
      </c>
      <c r="J39" s="27">
        <f>J$1*_xlfn.NORM.DIST($A39,J$2,J$3,TRUE)</f>
        <v>5.2145805934239338</v>
      </c>
    </row>
    <row r="40" spans="1:10" x14ac:dyDescent="0.3">
      <c r="A40" s="27">
        <v>87</v>
      </c>
      <c r="B40" s="27">
        <v>266</v>
      </c>
      <c r="C40" s="27">
        <f>C$1*_xlfn.NORM.DIST($A40,C$2,C$3,FALSE)</f>
        <v>63.378230224056487</v>
      </c>
      <c r="D40" s="27">
        <v>15</v>
      </c>
      <c r="E40" s="27">
        <f>E$1*_xlfn.NORM.DIST($A40,E$2,E$3,FALSE)</f>
        <v>1.3058434750360144</v>
      </c>
      <c r="F40" s="27">
        <v>87</v>
      </c>
      <c r="G40" s="27">
        <v>1836</v>
      </c>
      <c r="H40" s="27">
        <f>H$1*_xlfn.NORM.DIST($A40,H$2,H$3,TRUE)</f>
        <v>243.4050650744191</v>
      </c>
      <c r="I40" s="27">
        <v>75</v>
      </c>
      <c r="J40" s="27">
        <f>J$1*_xlfn.NORM.DIST($A40,J$2,J$3,TRUE)</f>
        <v>6.4099581493931943</v>
      </c>
    </row>
    <row r="41" spans="1:10" x14ac:dyDescent="0.3">
      <c r="A41" s="27">
        <v>88</v>
      </c>
      <c r="B41" s="27">
        <v>306</v>
      </c>
      <c r="C41" s="27">
        <f>C$1*_xlfn.NORM.DIST($A41,C$2,C$3,FALSE)</f>
        <v>79.55058891927716</v>
      </c>
      <c r="D41" s="27">
        <v>9</v>
      </c>
      <c r="E41" s="27">
        <f>E$1*_xlfn.NORM.DIST($A41,E$2,E$3,FALSE)</f>
        <v>1.554890905643731</v>
      </c>
      <c r="F41" s="27">
        <v>88</v>
      </c>
      <c r="G41" s="27">
        <v>2142</v>
      </c>
      <c r="H41" s="27">
        <f>H$1*_xlfn.NORM.DIST($A41,H$2,H$3,TRUE)</f>
        <v>314.6124285754056</v>
      </c>
      <c r="I41" s="27">
        <v>84</v>
      </c>
      <c r="J41" s="27">
        <f>J$1*_xlfn.NORM.DIST($A41,J$2,J$3,TRUE)</f>
        <v>7.8374078216121337</v>
      </c>
    </row>
    <row r="42" spans="1:10" x14ac:dyDescent="0.3">
      <c r="A42" s="27">
        <v>89</v>
      </c>
      <c r="B42" s="27">
        <v>312</v>
      </c>
      <c r="C42" s="27">
        <f>C$1*_xlfn.NORM.DIST($A42,C$2,C$3,FALSE)</f>
        <v>99.027879574474753</v>
      </c>
      <c r="D42" s="27">
        <v>7</v>
      </c>
      <c r="E42" s="27">
        <f>E$1*_xlfn.NORM.DIST($A42,E$2,E$3,FALSE)</f>
        <v>1.8405131880492756</v>
      </c>
      <c r="F42" s="27">
        <v>89</v>
      </c>
      <c r="G42" s="27">
        <v>2454</v>
      </c>
      <c r="H42" s="27">
        <f>H$1*_xlfn.NORM.DIST($A42,H$2,H$3,TRUE)</f>
        <v>403.60769842155275</v>
      </c>
      <c r="I42" s="27">
        <v>91</v>
      </c>
      <c r="J42" s="27">
        <f>J$1*_xlfn.NORM.DIST($A42,J$2,J$3,TRUE)</f>
        <v>9.5319328513663333</v>
      </c>
    </row>
    <row r="43" spans="1:10" x14ac:dyDescent="0.3">
      <c r="A43" s="27">
        <v>90</v>
      </c>
      <c r="B43" s="27">
        <v>492</v>
      </c>
      <c r="C43" s="27">
        <f>C$1*_xlfn.NORM.DIST($A43,C$2,C$3,FALSE)</f>
        <v>122.25942530661902</v>
      </c>
      <c r="D43" s="27">
        <v>10</v>
      </c>
      <c r="E43" s="27">
        <f>E$1*_xlfn.NORM.DIST($A43,E$2,E$3,FALSE)</f>
        <v>2.1657491574914123</v>
      </c>
      <c r="F43" s="27">
        <v>90</v>
      </c>
      <c r="G43" s="27">
        <v>2946</v>
      </c>
      <c r="H43" s="27">
        <f>H$1*_xlfn.NORM.DIST($A43,H$2,H$3,TRUE)</f>
        <v>513.91955581735226</v>
      </c>
      <c r="I43" s="27">
        <v>101</v>
      </c>
      <c r="J43" s="27">
        <f>J$1*_xlfn.NORM.DIST($A43,J$2,J$3,TRUE)</f>
        <v>11.531641138466334</v>
      </c>
    </row>
    <row r="44" spans="1:10" x14ac:dyDescent="0.3">
      <c r="A44" s="27">
        <v>91</v>
      </c>
      <c r="B44" s="27">
        <v>434</v>
      </c>
      <c r="C44" s="27">
        <f>C$1*_xlfn.NORM.DIST($A44,C$2,C$3,FALSE)</f>
        <v>149.69869333773761</v>
      </c>
      <c r="D44" s="27">
        <v>9</v>
      </c>
      <c r="E44" s="27">
        <f>E$1*_xlfn.NORM.DIST($A44,E$2,E$3,FALSE)</f>
        <v>2.533422274849594</v>
      </c>
      <c r="F44" s="27">
        <v>91</v>
      </c>
      <c r="G44" s="27">
        <v>3380</v>
      </c>
      <c r="H44" s="27">
        <f>H$1*_xlfn.NORM.DIST($A44,H$2,H$3,TRUE)</f>
        <v>649.52924646064378</v>
      </c>
      <c r="I44" s="27">
        <v>110</v>
      </c>
      <c r="J44" s="27">
        <f>J$1*_xlfn.NORM.DIST($A44,J$2,J$3,TRUE)</f>
        <v>13.877580488389306</v>
      </c>
    </row>
    <row r="45" spans="1:10" x14ac:dyDescent="0.3">
      <c r="A45" s="27">
        <v>92</v>
      </c>
      <c r="B45" s="27">
        <v>390</v>
      </c>
      <c r="C45" s="27">
        <f>C$1*_xlfn.NORM.DIST($A45,C$2,C$3,FALSE)</f>
        <v>181.78768476488978</v>
      </c>
      <c r="D45" s="27">
        <v>10</v>
      </c>
      <c r="E45" s="27">
        <f>E$1*_xlfn.NORM.DIST($A45,E$2,E$3,FALSE)</f>
        <v>2.9460304100216095</v>
      </c>
      <c r="F45" s="27">
        <v>92</v>
      </c>
      <c r="G45" s="27">
        <v>3770</v>
      </c>
      <c r="H45" s="27">
        <f>H$1*_xlfn.NORM.DIST($A45,H$2,H$3,TRUE)</f>
        <v>814.86718135678223</v>
      </c>
      <c r="I45" s="27">
        <v>120</v>
      </c>
      <c r="J45" s="27">
        <f>J$1*_xlfn.NORM.DIST($A45,J$2,J$3,TRUE)</f>
        <v>16.613468958380604</v>
      </c>
    </row>
    <row r="46" spans="1:10" x14ac:dyDescent="0.3">
      <c r="A46" s="27">
        <v>93</v>
      </c>
      <c r="B46" s="27">
        <v>414</v>
      </c>
      <c r="C46" s="27">
        <f>C$1*_xlfn.NORM.DIST($A46,C$2,C$3,FALSE)</f>
        <v>218.93827748066062</v>
      </c>
      <c r="D46" s="27">
        <v>7</v>
      </c>
      <c r="E46" s="27">
        <f>E$1*_xlfn.NORM.DIST($A46,E$2,E$3,FALSE)</f>
        <v>3.4056269695130195</v>
      </c>
      <c r="F46" s="27">
        <v>93</v>
      </c>
      <c r="G46" s="27">
        <v>4184</v>
      </c>
      <c r="H46" s="27">
        <f>H$1*_xlfn.NORM.DIST($A46,H$2,H$3,TRUE)</f>
        <v>1014.7923856804811</v>
      </c>
      <c r="I46" s="27">
        <v>127</v>
      </c>
      <c r="J46" s="27">
        <f>J$1*_xlfn.NORM.DIST($A46,J$2,J$3,TRUE)</f>
        <v>19.785310435387522</v>
      </c>
    </row>
    <row r="47" spans="1:10" x14ac:dyDescent="0.3">
      <c r="A47" s="27">
        <v>94</v>
      </c>
      <c r="B47" s="27">
        <v>503</v>
      </c>
      <c r="C47" s="27">
        <f>C$1*_xlfn.NORM.DIST($A47,C$2,C$3,FALSE)</f>
        <v>261.51085744732075</v>
      </c>
      <c r="D47" s="27">
        <v>4</v>
      </c>
      <c r="E47" s="27">
        <f>E$1*_xlfn.NORM.DIST($A47,E$2,E$3,FALSE)</f>
        <v>3.9136964424440981</v>
      </c>
      <c r="F47" s="27">
        <v>94</v>
      </c>
      <c r="G47" s="27">
        <v>4687</v>
      </c>
      <c r="H47" s="27">
        <f>H$1*_xlfn.NORM.DIST($A47,H$2,H$3,TRUE)</f>
        <v>1254.5518968837064</v>
      </c>
      <c r="I47" s="27">
        <v>131</v>
      </c>
      <c r="J47" s="27">
        <f>J$1*_xlfn.NORM.DIST($A47,J$2,J$3,TRUE)</f>
        <v>23.440888262335303</v>
      </c>
    </row>
    <row r="48" spans="1:10" x14ac:dyDescent="0.3">
      <c r="A48" s="27">
        <v>95</v>
      </c>
      <c r="B48" s="27">
        <v>309</v>
      </c>
      <c r="C48" s="27">
        <f>C$1*_xlfn.NORM.DIST($A48,C$2,C$3,FALSE)</f>
        <v>309.79081832660796</v>
      </c>
      <c r="D48" s="27">
        <v>9</v>
      </c>
      <c r="E48" s="27">
        <f>E$1*_xlfn.NORM.DIST($A48,E$2,E$3,FALSE)</f>
        <v>4.4710281965729637</v>
      </c>
      <c r="F48" s="27">
        <v>95</v>
      </c>
      <c r="G48" s="27">
        <v>4996</v>
      </c>
      <c r="H48" s="27">
        <f>H$1*_xlfn.NORM.DIST($A48,H$2,H$3,TRUE)</f>
        <v>1539.7176693194435</v>
      </c>
      <c r="I48" s="27">
        <v>140</v>
      </c>
      <c r="J48" s="27">
        <f>J$1*_xlfn.NORM.DIST($A48,J$2,J$3,TRUE)</f>
        <v>27.629133186061683</v>
      </c>
    </row>
    <row r="49" spans="1:10" x14ac:dyDescent="0.3">
      <c r="A49" s="27">
        <v>96</v>
      </c>
      <c r="B49" s="27">
        <v>418</v>
      </c>
      <c r="C49" s="27">
        <f>C$1*_xlfn.NORM.DIST($A49,C$2,C$3,FALSE)</f>
        <v>363.96376461290095</v>
      </c>
      <c r="D49" s="27">
        <v>5</v>
      </c>
      <c r="E49" s="27">
        <f>E$1*_xlfn.NORM.DIST($A49,E$2,E$3,FALSE)</f>
        <v>5.0775930420698305</v>
      </c>
      <c r="F49" s="27">
        <v>96</v>
      </c>
      <c r="G49" s="27">
        <v>5414</v>
      </c>
      <c r="H49" s="27">
        <f>H$1*_xlfn.NORM.DIST($A49,H$2,H$3,TRUE)</f>
        <v>1876.099250077865</v>
      </c>
      <c r="I49" s="27">
        <v>145</v>
      </c>
      <c r="J49" s="27">
        <f>J$1*_xlfn.NORM.DIST($A49,J$2,J$3,TRUE)</f>
        <v>32.399366082901231</v>
      </c>
    </row>
    <row r="50" spans="1:10" x14ac:dyDescent="0.3">
      <c r="A50" s="27">
        <v>97</v>
      </c>
      <c r="B50" s="27">
        <v>497</v>
      </c>
      <c r="C50" s="27">
        <f>C$1*_xlfn.NORM.DIST($A50,C$2,C$3,FALSE)</f>
        <v>424.09050044354137</v>
      </c>
      <c r="D50" s="27">
        <v>7</v>
      </c>
      <c r="E50" s="27">
        <f>E$1*_xlfn.NORM.DIST($A50,E$2,E$3,FALSE)</f>
        <v>5.732427645348972</v>
      </c>
      <c r="F50" s="27">
        <v>97</v>
      </c>
      <c r="G50" s="27">
        <v>5911</v>
      </c>
      <c r="H50" s="27">
        <f>H$1*_xlfn.NORM.DIST($A50,H$2,H$3,TRUE)</f>
        <v>2269.6314509278991</v>
      </c>
      <c r="I50" s="27">
        <v>152</v>
      </c>
      <c r="J50" s="27">
        <f>J$1*_xlfn.NORM.DIST($A50,J$2,J$3,TRUE)</f>
        <v>37.800420730186431</v>
      </c>
    </row>
    <row r="51" spans="1:10" x14ac:dyDescent="0.3">
      <c r="A51" s="27">
        <v>98</v>
      </c>
      <c r="B51" s="27">
        <v>549</v>
      </c>
      <c r="C51" s="27">
        <f>C$1*_xlfn.NORM.DIST($A51,C$2,C$3,FALSE)</f>
        <v>490.08310368026196</v>
      </c>
      <c r="D51" s="27">
        <v>3</v>
      </c>
      <c r="E51" s="27">
        <f>E$1*_xlfn.NORM.DIST($A51,E$2,E$3,FALSE)</f>
        <v>6.4335322678157087</v>
      </c>
      <c r="F51" s="27">
        <v>98</v>
      </c>
      <c r="G51" s="27">
        <v>6460</v>
      </c>
      <c r="H51" s="27">
        <f>H$1*_xlfn.NORM.DIST($A51,H$2,H$3,TRUE)</f>
        <v>2726.2374355570068</v>
      </c>
      <c r="I51" s="27">
        <v>155</v>
      </c>
      <c r="J51" s="27">
        <f>J$1*_xlfn.NORM.DIST($A51,J$2,J$3,TRUE)</f>
        <v>43.879657186892615</v>
      </c>
    </row>
    <row r="52" spans="1:10" x14ac:dyDescent="0.3">
      <c r="A52" s="27">
        <v>99</v>
      </c>
      <c r="B52" s="27">
        <v>641</v>
      </c>
      <c r="C52" s="27">
        <f>C$1*_xlfn.NORM.DIST($A52,C$2,C$3,FALSE)</f>
        <v>561.68354967516609</v>
      </c>
      <c r="D52" s="27">
        <v>8</v>
      </c>
      <c r="E52" s="27">
        <f>E$1*_xlfn.NORM.DIST($A52,E$2,E$3,FALSE)</f>
        <v>7.1777874777758415</v>
      </c>
      <c r="F52" s="27">
        <v>99</v>
      </c>
      <c r="G52" s="27">
        <v>7101</v>
      </c>
      <c r="H52" s="27">
        <f>H$1*_xlfn.NORM.DIST($A52,H$2,H$3,TRUE)</f>
        <v>3251.6690286519211</v>
      </c>
      <c r="I52" s="27">
        <v>163</v>
      </c>
      <c r="J52" s="27">
        <f>J$1*_xlfn.NORM.DIST($A52,J$2,J$3,TRUE)</f>
        <v>50.681881928277193</v>
      </c>
    </row>
    <row r="53" spans="1:10" x14ac:dyDescent="0.3">
      <c r="A53" s="27">
        <v>101</v>
      </c>
      <c r="B53" s="27">
        <v>564</v>
      </c>
      <c r="C53" s="27">
        <f>C$1*_xlfn.NORM.DIST($A53,C$2,C$3,FALSE)</f>
        <v>719.72737662703435</v>
      </c>
      <c r="D53" s="27">
        <v>5</v>
      </c>
      <c r="E53" s="27">
        <f>E$1*_xlfn.NORM.DIST($A53,E$2,E$3,FALSE)</f>
        <v>8.7773506761277851</v>
      </c>
      <c r="F53" s="27">
        <v>101</v>
      </c>
      <c r="G53" s="27">
        <v>7665</v>
      </c>
      <c r="H53" s="27">
        <f>H$1*_xlfn.NORM.DIST($A53,H$2,H$3,TRUE)</f>
        <v>4530.070194960862</v>
      </c>
      <c r="I53" s="27">
        <v>168</v>
      </c>
      <c r="J53" s="27">
        <f>J$1*_xlfn.NORM.DIST($A53,J$2,J$3,TRUE)</f>
        <v>66.614801918868693</v>
      </c>
    </row>
    <row r="54" spans="1:10" x14ac:dyDescent="0.3">
      <c r="A54" s="27">
        <v>102</v>
      </c>
      <c r="B54" s="27">
        <v>571</v>
      </c>
      <c r="C54" s="27">
        <f>C$1*_xlfn.NORM.DIST($A54,C$2,C$3,FALSE)</f>
        <v>804.67844037594341</v>
      </c>
      <c r="D54" s="27">
        <v>2</v>
      </c>
      <c r="E54" s="27">
        <f>E$1*_xlfn.NORM.DIST($A54,E$2,E$3,FALSE)</f>
        <v>9.6204456900202135</v>
      </c>
      <c r="F54" s="27">
        <v>102</v>
      </c>
      <c r="G54" s="27">
        <v>8236</v>
      </c>
      <c r="H54" s="27">
        <f>H$1*_xlfn.NORM.DIST($A54,H$2,H$3,TRUE)</f>
        <v>5292.0079302182112</v>
      </c>
      <c r="I54" s="27">
        <v>170</v>
      </c>
      <c r="J54" s="27">
        <f>J$1*_xlfn.NORM.DIST($A54,J$2,J$3,TRUE)</f>
        <v>75.811790706240544</v>
      </c>
    </row>
    <row r="55" spans="1:10" x14ac:dyDescent="0.3">
      <c r="A55" s="27">
        <v>103</v>
      </c>
      <c r="B55" s="27">
        <v>552</v>
      </c>
      <c r="C55" s="27">
        <f>C$1*_xlfn.NORM.DIST($A55,C$2,C$3,FALSE)</f>
        <v>892.25193388307332</v>
      </c>
      <c r="D55" s="27">
        <v>5</v>
      </c>
      <c r="E55" s="27">
        <f>E$1*_xlfn.NORM.DIST($A55,E$2,E$3,FALSE)</f>
        <v>10.482313514143389</v>
      </c>
      <c r="F55" s="27">
        <v>103</v>
      </c>
      <c r="G55" s="27">
        <v>8788</v>
      </c>
      <c r="H55" s="27">
        <f>H$1*_xlfn.NORM.DIST($A55,H$2,H$3,TRUE)</f>
        <v>6140.3033080993309</v>
      </c>
      <c r="I55" s="27">
        <v>175</v>
      </c>
      <c r="J55" s="27">
        <f>J$1*_xlfn.NORM.DIST($A55,J$2,J$3,TRUE)</f>
        <v>85.861962915556902</v>
      </c>
    </row>
    <row r="56" spans="1:10" x14ac:dyDescent="0.3">
      <c r="A56" s="27">
        <v>104</v>
      </c>
      <c r="B56" s="27">
        <v>665</v>
      </c>
      <c r="C56" s="27">
        <f>C$1*_xlfn.NORM.DIST($A56,C$2,C$3,FALSE)</f>
        <v>981.21328526371894</v>
      </c>
      <c r="D56" s="27">
        <v>2</v>
      </c>
      <c r="E56" s="27">
        <f>E$1*_xlfn.NORM.DIST($A56,E$2,E$3,FALSE)</f>
        <v>11.35401091974442</v>
      </c>
      <c r="F56" s="27">
        <v>104</v>
      </c>
      <c r="G56" s="27">
        <v>9453</v>
      </c>
      <c r="H56" s="27">
        <f>H$1*_xlfn.NORM.DIST($A56,H$2,H$3,TRUE)</f>
        <v>7076.9762568665701</v>
      </c>
      <c r="I56" s="27">
        <v>177</v>
      </c>
      <c r="J56" s="27">
        <f>J$1*_xlfn.NORM.DIST($A56,J$2,J$3,TRUE)</f>
        <v>96.779704898188768</v>
      </c>
    </row>
    <row r="57" spans="1:10" x14ac:dyDescent="0.3">
      <c r="A57" s="27">
        <v>105</v>
      </c>
      <c r="B57" s="27">
        <v>688</v>
      </c>
      <c r="C57" s="27">
        <f>C$1*_xlfn.NORM.DIST($A57,C$2,C$3,FALSE)</f>
        <v>1070.1634915328927</v>
      </c>
      <c r="D57" s="27">
        <v>5</v>
      </c>
      <c r="E57" s="27">
        <f>E$1*_xlfn.NORM.DIST($A57,E$2,E$3,FALSE)</f>
        <v>12.225642173886413</v>
      </c>
      <c r="F57" s="27">
        <v>105</v>
      </c>
      <c r="G57" s="27">
        <v>10141</v>
      </c>
      <c r="H57" s="27">
        <f>H$1*_xlfn.NORM.DIST($A57,H$2,H$3,TRUE)</f>
        <v>8102.7276482004836</v>
      </c>
      <c r="I57" s="27">
        <v>182</v>
      </c>
      <c r="J57" s="27">
        <f>J$1*_xlfn.NORM.DIST($A57,J$2,J$3,TRUE)</f>
        <v>108.56997151878794</v>
      </c>
    </row>
    <row r="58" spans="1:10" x14ac:dyDescent="0.3">
      <c r="A58" s="27">
        <v>106</v>
      </c>
      <c r="B58" s="27">
        <v>786</v>
      </c>
      <c r="C58" s="27">
        <f>C$1*_xlfn.NORM.DIST($A58,C$2,C$3,FALSE)</f>
        <v>1157.5709827882049</v>
      </c>
      <c r="D58" s="27">
        <v>1</v>
      </c>
      <c r="E58" s="27">
        <f>E$1*_xlfn.NORM.DIST($A58,E$2,E$3,FALSE)</f>
        <v>13.086522722506585</v>
      </c>
      <c r="F58" s="27">
        <v>106</v>
      </c>
      <c r="G58" s="27">
        <v>10927</v>
      </c>
      <c r="H58" s="27">
        <f>H$1*_xlfn.NORM.DIST($A58,H$2,H$3,TRUE)</f>
        <v>9216.7900336346647</v>
      </c>
      <c r="I58" s="27">
        <v>183</v>
      </c>
      <c r="J58" s="27">
        <f>J$1*_xlfn.NORM.DIST($A58,J$2,J$3,TRUE)</f>
        <v>121.22741225389079</v>
      </c>
    </row>
    <row r="59" spans="1:10" x14ac:dyDescent="0.3">
      <c r="A59" s="27">
        <v>107</v>
      </c>
      <c r="B59" s="27">
        <v>790</v>
      </c>
      <c r="C59" s="27">
        <f>C$1*_xlfn.NORM.DIST($A59,C$2,C$3,FALSE)</f>
        <v>1241.8121985801001</v>
      </c>
      <c r="D59" s="27">
        <v>3</v>
      </c>
      <c r="E59" s="27">
        <f>E$1*_xlfn.NORM.DIST($A59,E$2,E$3,FALSE)</f>
        <v>13.925380053556799</v>
      </c>
      <c r="F59" s="27">
        <v>107</v>
      </c>
      <c r="G59" s="27">
        <v>11717</v>
      </c>
      <c r="H59" s="27">
        <f>H$1*_xlfn.NORM.DIST($A59,H$2,H$3,TRUE)</f>
        <v>10416.814684953515</v>
      </c>
      <c r="I59" s="27">
        <v>186</v>
      </c>
      <c r="J59" s="27">
        <f>J$1*_xlfn.NORM.DIST($A59,J$2,J$3,TRUE)</f>
        <v>134.7356798646004</v>
      </c>
    </row>
    <row r="60" spans="1:10" x14ac:dyDescent="0.3">
      <c r="A60" s="27">
        <v>108</v>
      </c>
      <c r="B60" s="27">
        <v>706</v>
      </c>
      <c r="C60" s="27">
        <f>C$1*_xlfn.NORM.DIST($A60,C$2,C$3,FALSE)</f>
        <v>1321.2195799925096</v>
      </c>
      <c r="D60" s="27">
        <v>13</v>
      </c>
      <c r="E60" s="27">
        <f>E$1*_xlfn.NORM.DIST($A60,E$2,E$3,FALSE)</f>
        <v>14.73058723217587</v>
      </c>
      <c r="F60" s="27">
        <v>108</v>
      </c>
      <c r="G60" s="27">
        <v>12423</v>
      </c>
      <c r="H60" s="27">
        <f>H$1*_xlfn.NORM.DIST($A60,H$2,H$3,TRUE)</f>
        <v>11698.803050816783</v>
      </c>
      <c r="I60" s="27">
        <v>199</v>
      </c>
      <c r="J60" s="27">
        <f>J$1*_xlfn.NORM.DIST($A60,J$2,J$3,TRUE)</f>
        <v>149.06695671788466</v>
      </c>
    </row>
    <row r="61" spans="1:10" x14ac:dyDescent="0.3">
      <c r="A61" s="27">
        <v>109</v>
      </c>
      <c r="B61" s="27">
        <v>709</v>
      </c>
      <c r="C61" s="27">
        <f>C$1*_xlfn.NORM.DIST($A61,C$2,C$3,FALSE)</f>
        <v>1394.1351272558452</v>
      </c>
      <c r="D61" s="27">
        <v>7</v>
      </c>
      <c r="E61" s="27">
        <f>E$1*_xlfn.NORM.DIST($A61,E$2,E$3,FALSE)</f>
        <v>15.4904228772939</v>
      </c>
      <c r="F61" s="27">
        <v>109</v>
      </c>
      <c r="G61" s="27">
        <v>13132</v>
      </c>
      <c r="H61" s="27">
        <f>H$1*_xlfn.NORM.DIST($A61,H$2,H$3,TRUE)</f>
        <v>13057.089163690782</v>
      </c>
      <c r="I61" s="27">
        <v>206</v>
      </c>
      <c r="J61" s="27">
        <f>J$1*_xlfn.NORM.DIST($A61,J$2,J$3,TRUE)</f>
        <v>164.18172845071047</v>
      </c>
    </row>
    <row r="62" spans="1:10" x14ac:dyDescent="0.3">
      <c r="A62" s="27">
        <v>110</v>
      </c>
      <c r="B62" s="27">
        <v>636</v>
      </c>
      <c r="C62" s="27">
        <f>C$1*_xlfn.NORM.DIST($A62,C$2,C$3,FALSE)</f>
        <v>1458.9671997990797</v>
      </c>
      <c r="D62" s="27">
        <v>8</v>
      </c>
      <c r="E62" s="27">
        <f>E$1*_xlfn.NORM.DIST($A62,E$2,E$3,FALSE)</f>
        <v>16.193349808342653</v>
      </c>
      <c r="F62" s="27">
        <v>110</v>
      </c>
      <c r="G62" s="27">
        <v>13768</v>
      </c>
      <c r="H62" s="27">
        <f>H$1*_xlfn.NORM.DIST($A62,H$2,H$3,TRUE)</f>
        <v>14484.377435957809</v>
      </c>
      <c r="I62" s="27">
        <v>214</v>
      </c>
      <c r="J62" s="27">
        <f>J$1*_xlfn.NORM.DIST($A62,J$2,J$3,TRUE)</f>
        <v>180.02882765100546</v>
      </c>
    </row>
    <row r="63" spans="1:10" x14ac:dyDescent="0.3">
      <c r="A63" s="27">
        <v>111</v>
      </c>
      <c r="B63" s="27">
        <v>887</v>
      </c>
      <c r="C63" s="27">
        <f>C$1*_xlfn.NORM.DIST($A63,C$2,C$3,FALSE)</f>
        <v>1514.2478857518163</v>
      </c>
      <c r="D63" s="27">
        <v>14</v>
      </c>
      <c r="E63" s="27">
        <f>E$1*_xlfn.NORM.DIST($A63,E$2,E$3,FALSE)</f>
        <v>16.828303327992902</v>
      </c>
      <c r="F63" s="27">
        <v>111</v>
      </c>
      <c r="G63" s="27">
        <v>14655</v>
      </c>
      <c r="H63" s="27">
        <f>H$1*_xlfn.NORM.DIST($A63,H$2,H$3,TRUE)</f>
        <v>15971.837774185673</v>
      </c>
      <c r="I63" s="27">
        <v>228</v>
      </c>
      <c r="J63" s="27">
        <f>J$1*_xlfn.NORM.DIST($A63,J$2,J$3,TRUE)</f>
        <v>196.54576179979244</v>
      </c>
    </row>
    <row r="64" spans="1:10" x14ac:dyDescent="0.3">
      <c r="A64" s="27">
        <v>112</v>
      </c>
      <c r="B64" s="27">
        <v>1034</v>
      </c>
      <c r="C64" s="27">
        <f>C$1*_xlfn.NORM.DIST($A64,C$2,C$3,FALSE)</f>
        <v>1558.6880759364085</v>
      </c>
      <c r="D64" s="27">
        <v>11</v>
      </c>
      <c r="E64" s="27">
        <f>E$1*_xlfn.NORM.DIST($A64,E$2,E$3,FALSE)</f>
        <v>17.384979207550742</v>
      </c>
      <c r="F64" s="27">
        <v>112</v>
      </c>
      <c r="G64" s="27">
        <v>15689</v>
      </c>
      <c r="H64" s="27">
        <f>H$1*_xlfn.NORM.DIST($A64,H$2,H$3,TRUE)</f>
        <v>17509.257157216216</v>
      </c>
      <c r="I64" s="27">
        <v>239</v>
      </c>
      <c r="J64" s="27">
        <f>J$1*_xlfn.NORM.DIST($A64,J$2,J$3,TRUE)</f>
        <v>213.65933020167384</v>
      </c>
    </row>
    <row r="65" spans="1:10" x14ac:dyDescent="0.3">
      <c r="A65" s="27">
        <v>113</v>
      </c>
      <c r="B65" s="27">
        <v>969</v>
      </c>
      <c r="C65" s="27">
        <f>C$1*_xlfn.NORM.DIST($A65,C$2,C$3,FALSE)</f>
        <v>1591.2273671970447</v>
      </c>
      <c r="D65" s="27">
        <v>11</v>
      </c>
      <c r="E65" s="27">
        <f>E$1*_xlfn.NORM.DIST($A65,E$2,E$3,FALSE)</f>
        <v>17.854110974336244</v>
      </c>
      <c r="F65" s="27">
        <v>113</v>
      </c>
      <c r="G65" s="27">
        <v>16658</v>
      </c>
      <c r="H65" s="27">
        <f>H$1*_xlfn.NORM.DIST($A65,H$2,H$3,TRUE)</f>
        <v>19085.243937883555</v>
      </c>
      <c r="I65" s="27">
        <v>250</v>
      </c>
      <c r="J65" s="27">
        <f>J$1*_xlfn.NORM.DIST($A65,J$2,J$3,TRUE)</f>
        <v>231.28652442551856</v>
      </c>
    </row>
    <row r="66" spans="1:10" x14ac:dyDescent="0.3">
      <c r="A66" s="27">
        <v>114</v>
      </c>
      <c r="B66" s="27">
        <v>1162</v>
      </c>
      <c r="C66" s="27">
        <f>C$1*_xlfn.NORM.DIST($A66,C$2,C$3,FALSE)</f>
        <v>1611.0761014468428</v>
      </c>
      <c r="D66" s="27">
        <v>19</v>
      </c>
      <c r="E66" s="27">
        <f>E$1*_xlfn.NORM.DIST($A66,E$2,E$3,FALSE)</f>
        <v>18.227726111130039</v>
      </c>
      <c r="F66" s="27">
        <v>114</v>
      </c>
      <c r="G66" s="27">
        <v>17820</v>
      </c>
      <c r="H66" s="27">
        <f>H$1*_xlfn.NORM.DIST($A66,H$2,H$3,TRUE)</f>
        <v>20687.47832779833</v>
      </c>
      <c r="I66" s="27">
        <v>269</v>
      </c>
      <c r="J66" s="27">
        <f>J$1*_xlfn.NORM.DIST($A66,J$2,J$3,TRUE)</f>
        <v>249.33569634083108</v>
      </c>
    </row>
    <row r="67" spans="1:10" x14ac:dyDescent="0.3">
      <c r="A67" s="27">
        <v>115</v>
      </c>
      <c r="B67" s="27">
        <v>1041</v>
      </c>
      <c r="C67" s="27">
        <f>C$1*_xlfn.NORM.DIST($A67,C$2,C$3,FALSE)</f>
        <v>1617.7472145078461</v>
      </c>
      <c r="D67" s="27">
        <v>14</v>
      </c>
      <c r="E67" s="27">
        <f>E$1*_xlfn.NORM.DIST($A67,E$2,E$3,FALSE)</f>
        <v>18.499371286152975</v>
      </c>
      <c r="F67" s="27">
        <v>115</v>
      </c>
      <c r="G67" s="27">
        <v>18861</v>
      </c>
      <c r="H67" s="27">
        <f>H$1*_xlfn.NORM.DIST($A67,H$2,H$3,TRUE)</f>
        <v>22303</v>
      </c>
      <c r="I67" s="27">
        <v>283</v>
      </c>
      <c r="J67" s="27">
        <f>J$1*_xlfn.NORM.DIST($A67,J$2,J$3,TRUE)</f>
        <v>267.70796765802339</v>
      </c>
    </row>
    <row r="68" spans="1:10" x14ac:dyDescent="0.3">
      <c r="A68" s="27">
        <v>116</v>
      </c>
      <c r="B68" s="27">
        <v>1202</v>
      </c>
      <c r="C68" s="27">
        <f>C$1*_xlfn.NORM.DIST($A68,C$2,C$3,FALSE)</f>
        <v>1611.0761014468428</v>
      </c>
      <c r="D68" s="27">
        <v>15</v>
      </c>
      <c r="E68" s="27">
        <f>E$1*_xlfn.NORM.DIST($A68,E$2,E$3,FALSE)</f>
        <v>18.664297728643014</v>
      </c>
      <c r="F68" s="27">
        <v>116</v>
      </c>
      <c r="G68" s="27">
        <v>20063</v>
      </c>
      <c r="H68" s="27">
        <f>H$1*_xlfn.NORM.DIST($A68,H$2,H$3,TRUE)</f>
        <v>23918.52167220167</v>
      </c>
      <c r="I68" s="27">
        <v>298</v>
      </c>
      <c r="J68" s="27">
        <f>J$1*_xlfn.NORM.DIST($A68,J$2,J$3,TRUE)</f>
        <v>286.29884545806635</v>
      </c>
    </row>
    <row r="69" spans="1:10" x14ac:dyDescent="0.3">
      <c r="A69" s="27">
        <v>117</v>
      </c>
      <c r="B69" s="27">
        <v>930</v>
      </c>
      <c r="C69" s="27">
        <f>C$1*_xlfn.NORM.DIST($A69,C$2,C$3,FALSE)</f>
        <v>1591.2273671970447</v>
      </c>
      <c r="D69" s="27">
        <v>16</v>
      </c>
      <c r="E69" s="27">
        <f>E$1*_xlfn.NORM.DIST($A69,E$2,E$3,FALSE)</f>
        <v>18.719599311144151</v>
      </c>
      <c r="F69" s="27">
        <v>117</v>
      </c>
      <c r="G69" s="27">
        <v>20993</v>
      </c>
      <c r="H69" s="27">
        <f>H$1*_xlfn.NORM.DIST($A69,H$2,H$3,TRUE)</f>
        <v>25520.756062116445</v>
      </c>
      <c r="I69" s="27">
        <v>314</v>
      </c>
      <c r="J69" s="27">
        <f>J$1*_xlfn.NORM.DIST($A69,J$2,J$3,TRUE)</f>
        <v>305</v>
      </c>
    </row>
    <row r="70" spans="1:10" x14ac:dyDescent="0.3">
      <c r="A70" s="27">
        <v>118</v>
      </c>
      <c r="B70" s="27">
        <v>1273</v>
      </c>
      <c r="C70" s="27">
        <f>C$1*_xlfn.NORM.DIST($A70,C$2,C$3,FALSE)</f>
        <v>1558.6880759364085</v>
      </c>
      <c r="D70" s="27">
        <v>14</v>
      </c>
      <c r="E70" s="27">
        <f>E$1*_xlfn.NORM.DIST($A70,E$2,E$3,FALSE)</f>
        <v>18.664297728643014</v>
      </c>
      <c r="F70" s="27">
        <v>118</v>
      </c>
      <c r="G70" s="27">
        <v>22266</v>
      </c>
      <c r="H70" s="27">
        <f>H$1*_xlfn.NORM.DIST($A70,H$2,H$3,TRUE)</f>
        <v>27096.742842783784</v>
      </c>
      <c r="I70" s="27">
        <v>328</v>
      </c>
      <c r="J70" s="27">
        <f>J$1*_xlfn.NORM.DIST($A70,J$2,J$3,TRUE)</f>
        <v>323.70115454193365</v>
      </c>
    </row>
    <row r="71" spans="1:10" x14ac:dyDescent="0.3">
      <c r="A71" s="27">
        <v>119</v>
      </c>
      <c r="B71" s="27">
        <v>1602</v>
      </c>
      <c r="C71" s="27">
        <f>C$1*_xlfn.NORM.DIST($A71,C$2,C$3,FALSE)</f>
        <v>1514.2478857518163</v>
      </c>
      <c r="D71" s="27">
        <v>21</v>
      </c>
      <c r="E71" s="27">
        <f>E$1*_xlfn.NORM.DIST($A71,E$2,E$3,FALSE)</f>
        <v>18.499371286152975</v>
      </c>
      <c r="F71" s="27">
        <v>119</v>
      </c>
      <c r="G71" s="27">
        <v>23868</v>
      </c>
      <c r="H71" s="27">
        <f>H$1*_xlfn.NORM.DIST($A71,H$2,H$3,TRUE)</f>
        <v>28634.162225814325</v>
      </c>
      <c r="I71" s="27">
        <v>349</v>
      </c>
      <c r="J71" s="27">
        <f>J$1*_xlfn.NORM.DIST($A71,J$2,J$3,TRUE)</f>
        <v>342.29203234197661</v>
      </c>
    </row>
    <row r="72" spans="1:10" x14ac:dyDescent="0.3">
      <c r="A72" s="27">
        <v>120</v>
      </c>
      <c r="B72" s="27">
        <v>1251</v>
      </c>
      <c r="C72" s="27">
        <f>C$1*_xlfn.NORM.DIST($A72,C$2,C$3,FALSE)</f>
        <v>1458.9671997990797</v>
      </c>
      <c r="D72" s="27">
        <v>21</v>
      </c>
      <c r="E72" s="27">
        <f>E$1*_xlfn.NORM.DIST($A72,E$2,E$3,FALSE)</f>
        <v>18.227726111130039</v>
      </c>
      <c r="F72" s="27">
        <v>120</v>
      </c>
      <c r="G72" s="27">
        <v>25119</v>
      </c>
      <c r="H72" s="27">
        <f>H$1*_xlfn.NORM.DIST($A72,H$2,H$3,TRUE)</f>
        <v>30121.622564042191</v>
      </c>
      <c r="I72" s="27">
        <v>370</v>
      </c>
      <c r="J72" s="27">
        <f>J$1*_xlfn.NORM.DIST($A72,J$2,J$3,TRUE)</f>
        <v>360.66430365916892</v>
      </c>
    </row>
    <row r="73" spans="1:10" x14ac:dyDescent="0.3">
      <c r="A73" s="27">
        <v>121</v>
      </c>
      <c r="B73" s="27">
        <v>1617</v>
      </c>
      <c r="C73" s="27">
        <f>C$1*_xlfn.NORM.DIST($A73,C$2,C$3,FALSE)</f>
        <v>1394.1351272558452</v>
      </c>
      <c r="D73" s="27">
        <v>16</v>
      </c>
      <c r="E73" s="27">
        <f>E$1*_xlfn.NORM.DIST($A73,E$2,E$3,FALSE)</f>
        <v>17.854110974336244</v>
      </c>
      <c r="F73" s="27">
        <v>121</v>
      </c>
      <c r="G73" s="27">
        <v>26736</v>
      </c>
      <c r="H73" s="27">
        <f>H$1*_xlfn.NORM.DIST($A73,H$2,H$3,TRUE)</f>
        <v>31548.91083630922</v>
      </c>
      <c r="I73" s="27">
        <v>386</v>
      </c>
      <c r="J73" s="27">
        <f>J$1*_xlfn.NORM.DIST($A73,J$2,J$3,TRUE)</f>
        <v>378.71347557448144</v>
      </c>
    </row>
    <row r="74" spans="1:10" x14ac:dyDescent="0.3">
      <c r="A74" s="27">
        <v>122</v>
      </c>
      <c r="B74" s="27">
        <v>1773</v>
      </c>
      <c r="C74" s="27">
        <f>C$1*_xlfn.NORM.DIST($A74,C$2,C$3,FALSE)</f>
        <v>1321.2195799925096</v>
      </c>
      <c r="D74" s="27">
        <v>22</v>
      </c>
      <c r="E74" s="27">
        <f>E$1*_xlfn.NORM.DIST($A74,E$2,E$3,FALSE)</f>
        <v>17.384979207550742</v>
      </c>
      <c r="F74" s="27">
        <v>122</v>
      </c>
      <c r="G74" s="27">
        <v>28509</v>
      </c>
      <c r="H74" s="27">
        <f>H$1*_xlfn.NORM.DIST($A74,H$2,H$3,TRUE)</f>
        <v>32907.196949183221</v>
      </c>
      <c r="I74" s="27">
        <v>408</v>
      </c>
      <c r="J74" s="27">
        <f>J$1*_xlfn.NORM.DIST($A74,J$2,J$3,TRUE)</f>
        <v>396.34066979832619</v>
      </c>
    </row>
    <row r="75" spans="1:10" x14ac:dyDescent="0.3">
      <c r="A75" s="27">
        <v>123</v>
      </c>
      <c r="B75" s="27">
        <v>1694</v>
      </c>
      <c r="C75" s="27">
        <f>C$1*_xlfn.NORM.DIST($A75,C$2,C$3,FALSE)</f>
        <v>1241.8121985801001</v>
      </c>
      <c r="D75" s="27">
        <v>24</v>
      </c>
      <c r="E75" s="27">
        <f>E$1*_xlfn.NORM.DIST($A75,E$2,E$3,FALSE)</f>
        <v>16.828303327992902</v>
      </c>
      <c r="F75" s="27">
        <v>123</v>
      </c>
      <c r="G75" s="27">
        <v>30203</v>
      </c>
      <c r="H75" s="27">
        <f>H$1*_xlfn.NORM.DIST($A75,H$2,H$3,TRUE)</f>
        <v>34189.185315046481</v>
      </c>
      <c r="I75" s="27">
        <v>432</v>
      </c>
      <c r="J75" s="27">
        <f>J$1*_xlfn.NORM.DIST($A75,J$2,J$3,TRUE)</f>
        <v>413.45423820020756</v>
      </c>
    </row>
    <row r="76" spans="1:10" x14ac:dyDescent="0.3">
      <c r="A76" s="27">
        <v>124</v>
      </c>
      <c r="B76" s="27">
        <v>1873</v>
      </c>
      <c r="C76" s="27">
        <f>C$1*_xlfn.NORM.DIST($A76,C$2,C$3,FALSE)</f>
        <v>1157.5709827882049</v>
      </c>
      <c r="D76" s="27">
        <v>20</v>
      </c>
      <c r="E76" s="27">
        <f>E$1*_xlfn.NORM.DIST($A76,E$2,E$3,FALSE)</f>
        <v>16.193349808342653</v>
      </c>
      <c r="F76" s="27">
        <v>124</v>
      </c>
      <c r="G76" s="27">
        <v>32076</v>
      </c>
      <c r="H76" s="27">
        <f>H$1*_xlfn.NORM.DIST($A76,H$2,H$3,TRUE)</f>
        <v>35389.209966365335</v>
      </c>
      <c r="I76" s="27">
        <v>452</v>
      </c>
      <c r="J76" s="27">
        <f>J$1*_xlfn.NORM.DIST($A76,J$2,J$3,TRUE)</f>
        <v>429.97117234899457</v>
      </c>
    </row>
    <row r="77" spans="1:10" x14ac:dyDescent="0.3">
      <c r="A77" s="27">
        <v>125</v>
      </c>
      <c r="B77" s="27">
        <v>1532</v>
      </c>
      <c r="C77" s="27">
        <f>C$1*_xlfn.NORM.DIST($A77,C$2,C$3,FALSE)</f>
        <v>1070.1634915328927</v>
      </c>
      <c r="D77" s="27">
        <v>28</v>
      </c>
      <c r="E77" s="27">
        <f>E$1*_xlfn.NORM.DIST($A77,E$2,E$3,FALSE)</f>
        <v>15.4904228772939</v>
      </c>
      <c r="F77" s="27">
        <v>125</v>
      </c>
      <c r="G77" s="27">
        <v>33608</v>
      </c>
      <c r="H77" s="27">
        <f>H$1*_xlfn.NORM.DIST($A77,H$2,H$3,TRUE)</f>
        <v>36503.272351799518</v>
      </c>
      <c r="I77" s="27">
        <v>480</v>
      </c>
      <c r="J77" s="27">
        <f>J$1*_xlfn.NORM.DIST($A77,J$2,J$3,TRUE)</f>
        <v>445.81827154928953</v>
      </c>
    </row>
    <row r="78" spans="1:10" x14ac:dyDescent="0.3">
      <c r="A78" s="27">
        <v>126</v>
      </c>
      <c r="B78" s="27">
        <v>1975</v>
      </c>
      <c r="C78" s="27">
        <f>C$1*_xlfn.NORM.DIST($A78,C$2,C$3,FALSE)</f>
        <v>981.21328526371894</v>
      </c>
      <c r="D78" s="27">
        <v>21</v>
      </c>
      <c r="E78" s="27">
        <f>E$1*_xlfn.NORM.DIST($A78,E$2,E$3,FALSE)</f>
        <v>14.73058723217587</v>
      </c>
      <c r="F78" s="27">
        <v>126</v>
      </c>
      <c r="G78" s="27">
        <v>35583</v>
      </c>
      <c r="H78" s="27">
        <f>H$1*_xlfn.NORM.DIST($A78,H$2,H$3,TRUE)</f>
        <v>37529.023743133432</v>
      </c>
      <c r="I78" s="27">
        <v>501</v>
      </c>
      <c r="J78" s="27">
        <f>J$1*_xlfn.NORM.DIST($A78,J$2,J$3,TRUE)</f>
        <v>460.93304328211536</v>
      </c>
    </row>
    <row r="79" spans="1:10" x14ac:dyDescent="0.3">
      <c r="A79" s="27">
        <v>127</v>
      </c>
      <c r="B79" s="27">
        <v>1166</v>
      </c>
      <c r="C79" s="27">
        <f>C$1*_xlfn.NORM.DIST($A79,C$2,C$3,FALSE)</f>
        <v>892.25193388307332</v>
      </c>
      <c r="D79" s="27">
        <v>21</v>
      </c>
      <c r="E79" s="27">
        <f>E$1*_xlfn.NORM.DIST($A79,E$2,E$3,FALSE)</f>
        <v>13.925380053556799</v>
      </c>
      <c r="F79" s="27">
        <v>127</v>
      </c>
      <c r="G79" s="27">
        <v>36749</v>
      </c>
      <c r="H79" s="27">
        <f>H$1*_xlfn.NORM.DIST($A79,H$2,H$3,TRUE)</f>
        <v>38465.696691900674</v>
      </c>
      <c r="I79" s="27">
        <v>522</v>
      </c>
      <c r="J79" s="27">
        <f>J$1*_xlfn.NORM.DIST($A79,J$2,J$3,TRUE)</f>
        <v>475.26432013539954</v>
      </c>
    </row>
    <row r="80" spans="1:10" x14ac:dyDescent="0.3">
      <c r="A80" s="27">
        <v>128</v>
      </c>
      <c r="B80" s="27">
        <v>1541</v>
      </c>
      <c r="C80" s="27">
        <f>C$1*_xlfn.NORM.DIST($A80,C$2,C$3,FALSE)</f>
        <v>804.67844037594341</v>
      </c>
      <c r="D80" s="27">
        <v>22</v>
      </c>
      <c r="E80" s="27">
        <f>E$1*_xlfn.NORM.DIST($A80,E$2,E$3,FALSE)</f>
        <v>13.086522722506585</v>
      </c>
      <c r="F80" s="27">
        <v>128</v>
      </c>
      <c r="G80" s="27">
        <v>38290</v>
      </c>
      <c r="H80" s="27">
        <f>H$1*_xlfn.NORM.DIST($A80,H$2,H$3,TRUE)</f>
        <v>39313.992069781787</v>
      </c>
      <c r="I80" s="27">
        <v>544</v>
      </c>
      <c r="J80" s="27">
        <f>J$1*_xlfn.NORM.DIST($A80,J$2,J$3,TRUE)</f>
        <v>488.7725877461092</v>
      </c>
    </row>
    <row r="81" spans="1:10" x14ac:dyDescent="0.3">
      <c r="A81" s="27">
        <v>129</v>
      </c>
      <c r="B81" s="27">
        <v>2029</v>
      </c>
      <c r="C81" s="27">
        <f>C$1*_xlfn.NORM.DIST($A81,C$2,C$3,FALSE)</f>
        <v>719.72737662703435</v>
      </c>
      <c r="D81" s="27">
        <v>15</v>
      </c>
      <c r="E81" s="27">
        <f>E$1*_xlfn.NORM.DIST($A81,E$2,E$3,FALSE)</f>
        <v>12.225642173886413</v>
      </c>
      <c r="F81" s="27">
        <v>129</v>
      </c>
      <c r="G81" s="27">
        <v>40319</v>
      </c>
      <c r="H81" s="27">
        <f>H$1*_xlfn.NORM.DIST($A81,H$2,H$3,TRUE)</f>
        <v>40075.929805039137</v>
      </c>
      <c r="I81" s="27">
        <v>559</v>
      </c>
      <c r="J81" s="27">
        <f>J$1*_xlfn.NORM.DIST($A81,J$2,J$3,TRUE)</f>
        <v>501.43002848121205</v>
      </c>
    </row>
    <row r="82" spans="1:10" x14ac:dyDescent="0.3">
      <c r="A82" s="27">
        <v>130</v>
      </c>
      <c r="B82" s="27">
        <v>2523</v>
      </c>
      <c r="C82" s="27">
        <f>C$1*_xlfn.NORM.DIST($A82,C$2,C$3,FALSE)</f>
        <v>638.44643881146749</v>
      </c>
      <c r="D82" s="27">
        <v>23</v>
      </c>
      <c r="E82" s="27">
        <f>E$1*_xlfn.NORM.DIST($A82,E$2,E$3,FALSE)</f>
        <v>11.35401091974442</v>
      </c>
      <c r="F82" s="27">
        <v>130</v>
      </c>
      <c r="G82" s="27">
        <v>42842</v>
      </c>
      <c r="H82" s="27">
        <f>H$1*_xlfn.NORM.DIST($A82,H$2,H$3,TRUE)</f>
        <v>40754.672430237653</v>
      </c>
      <c r="I82" s="27">
        <v>582</v>
      </c>
      <c r="J82" s="27">
        <f>J$1*_xlfn.NORM.DIST($A82,J$2,J$3,TRUE)</f>
        <v>513.2202951018113</v>
      </c>
    </row>
    <row r="83" spans="1:10" x14ac:dyDescent="0.3">
      <c r="A83" s="27">
        <v>131</v>
      </c>
      <c r="B83" s="27">
        <v>1764</v>
      </c>
      <c r="C83" s="27">
        <f>C$1*_xlfn.NORM.DIST($A83,C$2,C$3,FALSE)</f>
        <v>561.68354967516609</v>
      </c>
      <c r="D83" s="27">
        <v>28</v>
      </c>
      <c r="E83" s="27">
        <f>E$1*_xlfn.NORM.DIST($A83,E$2,E$3,FALSE)</f>
        <v>10.482313514143389</v>
      </c>
      <c r="F83" s="27">
        <v>131</v>
      </c>
      <c r="G83" s="27">
        <v>44606</v>
      </c>
      <c r="H83" s="27">
        <f>H$1*_xlfn.NORM.DIST($A83,H$2,H$3,TRUE)</f>
        <v>41354.330971348078</v>
      </c>
      <c r="I83" s="27">
        <v>610</v>
      </c>
      <c r="J83" s="27">
        <f>J$1*_xlfn.NORM.DIST($A83,J$2,J$3,TRUE)</f>
        <v>524.13803708444311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Bangladesh</vt:lpstr>
      <vt:lpstr>Population by Age and Sex</vt:lpstr>
      <vt:lpstr>ECDC Case Death 31 May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2020-05-11T00:00:35Z</dcterms:created>
  <dcterms:modified xsi:type="dcterms:W3CDTF">2020-06-01T06:57:26Z</dcterms:modified>
</cp:coreProperties>
</file>