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Analyses\"/>
    </mc:Choice>
  </mc:AlternateContent>
  <bookViews>
    <workbookView xWindow="0" yWindow="0" windowWidth="21780" windowHeight="11232" activeTab="9"/>
  </bookViews>
  <sheets>
    <sheet name="20 Apr 2020" sheetId="1" r:id="rId1"/>
    <sheet name="Bangladesh" sheetId="2" r:id="rId2"/>
    <sheet name="France" sheetId="3" r:id="rId3"/>
    <sheet name="Germany" sheetId="4" r:id="rId4"/>
    <sheet name="Sri Lanka" sheetId="5" r:id="rId5"/>
    <sheet name="USA" sheetId="6" r:id="rId6"/>
    <sheet name="China" sheetId="7" r:id="rId7"/>
    <sheet name="World" sheetId="8" r:id="rId8"/>
    <sheet name="Japan" sheetId="9" r:id="rId9"/>
    <sheet name="Ukraine" sheetId="10" r:id="rId10"/>
  </sheets>
  <definedNames>
    <definedName name="solver_adj" localSheetId="1" hidden="1">Bangladesh!$D$1:$D$3</definedName>
    <definedName name="solver_adj" localSheetId="6" hidden="1">China!$D$1:$D$3</definedName>
    <definedName name="solver_adj" localSheetId="2" hidden="1">France!$D$1:$D$3</definedName>
    <definedName name="solver_adj" localSheetId="3" hidden="1">Germany!$D$1:$D$3</definedName>
    <definedName name="solver_adj" localSheetId="8" hidden="1">Japan!$D$2:$D$3</definedName>
    <definedName name="solver_adj" localSheetId="4" hidden="1">'Sri Lanka'!$D$1:$D$3</definedName>
    <definedName name="solver_adj" localSheetId="9" hidden="1">Ukraine!$D$1:$D$3</definedName>
    <definedName name="solver_adj" localSheetId="5" hidden="1">USA!$D$1:$D$3</definedName>
    <definedName name="solver_adj" localSheetId="7" hidden="1">World!$D$1:$D$3</definedName>
    <definedName name="solver_cvg" localSheetId="1" hidden="1">0.0001</definedName>
    <definedName name="solver_cvg" localSheetId="6" hidden="1">0.0001</definedName>
    <definedName name="solver_cvg" localSheetId="2" hidden="1">0.0001</definedName>
    <definedName name="solver_cvg" localSheetId="3" hidden="1">0.0001</definedName>
    <definedName name="solver_cvg" localSheetId="8" hidden="1">0.0001</definedName>
    <definedName name="solver_cvg" localSheetId="4" hidden="1">0.0001</definedName>
    <definedName name="solver_cvg" localSheetId="9" hidden="1">0.0001</definedName>
    <definedName name="solver_cvg" localSheetId="5" hidden="1">0.0001</definedName>
    <definedName name="solver_cvg" localSheetId="7" hidden="1">0.0001</definedName>
    <definedName name="solver_drv" localSheetId="1" hidden="1">1</definedName>
    <definedName name="solver_drv" localSheetId="6" hidden="1">1</definedName>
    <definedName name="solver_drv" localSheetId="2" hidden="1">1</definedName>
    <definedName name="solver_drv" localSheetId="3" hidden="1">1</definedName>
    <definedName name="solver_drv" localSheetId="8" hidden="1">1</definedName>
    <definedName name="solver_drv" localSheetId="4" hidden="1">1</definedName>
    <definedName name="solver_drv" localSheetId="9" hidden="1">1</definedName>
    <definedName name="solver_drv" localSheetId="5" hidden="1">1</definedName>
    <definedName name="solver_drv" localSheetId="7" hidden="1">1</definedName>
    <definedName name="solver_eng" localSheetId="1" hidden="1">1</definedName>
    <definedName name="solver_eng" localSheetId="6" hidden="1">1</definedName>
    <definedName name="solver_eng" localSheetId="2" hidden="1">1</definedName>
    <definedName name="solver_eng" localSheetId="3" hidden="1">1</definedName>
    <definedName name="solver_eng" localSheetId="8" hidden="1">1</definedName>
    <definedName name="solver_eng" localSheetId="4" hidden="1">1</definedName>
    <definedName name="solver_eng" localSheetId="9" hidden="1">1</definedName>
    <definedName name="solver_eng" localSheetId="5" hidden="1">1</definedName>
    <definedName name="solver_eng" localSheetId="7" hidden="1">1</definedName>
    <definedName name="solver_est" localSheetId="1" hidden="1">1</definedName>
    <definedName name="solver_est" localSheetId="6" hidden="1">1</definedName>
    <definedName name="solver_est" localSheetId="2" hidden="1">1</definedName>
    <definedName name="solver_est" localSheetId="3" hidden="1">1</definedName>
    <definedName name="solver_est" localSheetId="8" hidden="1">1</definedName>
    <definedName name="solver_est" localSheetId="4" hidden="1">1</definedName>
    <definedName name="solver_est" localSheetId="9" hidden="1">1</definedName>
    <definedName name="solver_est" localSheetId="5" hidden="1">1</definedName>
    <definedName name="solver_est" localSheetId="7" hidden="1">1</definedName>
    <definedName name="solver_itr" localSheetId="1" hidden="1">2147483647</definedName>
    <definedName name="solver_itr" localSheetId="6" hidden="1">2147483647</definedName>
    <definedName name="solver_itr" localSheetId="2" hidden="1">2147483647</definedName>
    <definedName name="solver_itr" localSheetId="3" hidden="1">2147483647</definedName>
    <definedName name="solver_itr" localSheetId="8" hidden="1">2147483647</definedName>
    <definedName name="solver_itr" localSheetId="4" hidden="1">2147483647</definedName>
    <definedName name="solver_itr" localSheetId="9" hidden="1">2147483647</definedName>
    <definedName name="solver_itr" localSheetId="5" hidden="1">2147483647</definedName>
    <definedName name="solver_itr" localSheetId="7" hidden="1">2147483647</definedName>
    <definedName name="solver_mip" localSheetId="1" hidden="1">2147483647</definedName>
    <definedName name="solver_mip" localSheetId="6" hidden="1">2147483647</definedName>
    <definedName name="solver_mip" localSheetId="2" hidden="1">2147483647</definedName>
    <definedName name="solver_mip" localSheetId="3" hidden="1">2147483647</definedName>
    <definedName name="solver_mip" localSheetId="8" hidden="1">2147483647</definedName>
    <definedName name="solver_mip" localSheetId="4" hidden="1">2147483647</definedName>
    <definedName name="solver_mip" localSheetId="9" hidden="1">2147483647</definedName>
    <definedName name="solver_mip" localSheetId="5" hidden="1">2147483647</definedName>
    <definedName name="solver_mip" localSheetId="7" hidden="1">2147483647</definedName>
    <definedName name="solver_mni" localSheetId="1" hidden="1">30</definedName>
    <definedName name="solver_mni" localSheetId="6" hidden="1">30</definedName>
    <definedName name="solver_mni" localSheetId="2" hidden="1">30</definedName>
    <definedName name="solver_mni" localSheetId="3" hidden="1">30</definedName>
    <definedName name="solver_mni" localSheetId="8" hidden="1">30</definedName>
    <definedName name="solver_mni" localSheetId="4" hidden="1">30</definedName>
    <definedName name="solver_mni" localSheetId="9" hidden="1">30</definedName>
    <definedName name="solver_mni" localSheetId="5" hidden="1">30</definedName>
    <definedName name="solver_mni" localSheetId="7" hidden="1">30</definedName>
    <definedName name="solver_mrt" localSheetId="1" hidden="1">0.075</definedName>
    <definedName name="solver_mrt" localSheetId="6" hidden="1">0.075</definedName>
    <definedName name="solver_mrt" localSheetId="2" hidden="1">0.075</definedName>
    <definedName name="solver_mrt" localSheetId="3" hidden="1">0.075</definedName>
    <definedName name="solver_mrt" localSheetId="8" hidden="1">0.075</definedName>
    <definedName name="solver_mrt" localSheetId="4" hidden="1">0.075</definedName>
    <definedName name="solver_mrt" localSheetId="9" hidden="1">0.075</definedName>
    <definedName name="solver_mrt" localSheetId="5" hidden="1">0.075</definedName>
    <definedName name="solver_mrt" localSheetId="7" hidden="1">0.075</definedName>
    <definedName name="solver_msl" localSheetId="1" hidden="1">2</definedName>
    <definedName name="solver_msl" localSheetId="6" hidden="1">2</definedName>
    <definedName name="solver_msl" localSheetId="2" hidden="1">2</definedName>
    <definedName name="solver_msl" localSheetId="3" hidden="1">2</definedName>
    <definedName name="solver_msl" localSheetId="8" hidden="1">2</definedName>
    <definedName name="solver_msl" localSheetId="4" hidden="1">2</definedName>
    <definedName name="solver_msl" localSheetId="9" hidden="1">2</definedName>
    <definedName name="solver_msl" localSheetId="5" hidden="1">2</definedName>
    <definedName name="solver_msl" localSheetId="7" hidden="1">2</definedName>
    <definedName name="solver_neg" localSheetId="1" hidden="1">1</definedName>
    <definedName name="solver_neg" localSheetId="6" hidden="1">1</definedName>
    <definedName name="solver_neg" localSheetId="2" hidden="1">1</definedName>
    <definedName name="solver_neg" localSheetId="3" hidden="1">1</definedName>
    <definedName name="solver_neg" localSheetId="8" hidden="1">1</definedName>
    <definedName name="solver_neg" localSheetId="4" hidden="1">1</definedName>
    <definedName name="solver_neg" localSheetId="9" hidden="1">1</definedName>
    <definedName name="solver_neg" localSheetId="5" hidden="1">1</definedName>
    <definedName name="solver_neg" localSheetId="7" hidden="1">1</definedName>
    <definedName name="solver_nod" localSheetId="1" hidden="1">2147483647</definedName>
    <definedName name="solver_nod" localSheetId="6" hidden="1">2147483647</definedName>
    <definedName name="solver_nod" localSheetId="2" hidden="1">2147483647</definedName>
    <definedName name="solver_nod" localSheetId="3" hidden="1">2147483647</definedName>
    <definedName name="solver_nod" localSheetId="8" hidden="1">2147483647</definedName>
    <definedName name="solver_nod" localSheetId="4" hidden="1">2147483647</definedName>
    <definedName name="solver_nod" localSheetId="9" hidden="1">2147483647</definedName>
    <definedName name="solver_nod" localSheetId="5" hidden="1">2147483647</definedName>
    <definedName name="solver_nod" localSheetId="7" hidden="1">2147483647</definedName>
    <definedName name="solver_num" localSheetId="1" hidden="1">0</definedName>
    <definedName name="solver_num" localSheetId="6" hidden="1">0</definedName>
    <definedName name="solver_num" localSheetId="2" hidden="1">0</definedName>
    <definedName name="solver_num" localSheetId="3" hidden="1">0</definedName>
    <definedName name="solver_num" localSheetId="8" hidden="1">0</definedName>
    <definedName name="solver_num" localSheetId="4" hidden="1">0</definedName>
    <definedName name="solver_num" localSheetId="9" hidden="1">0</definedName>
    <definedName name="solver_num" localSheetId="5" hidden="1">0</definedName>
    <definedName name="solver_num" localSheetId="7" hidden="1">0</definedName>
    <definedName name="solver_nwt" localSheetId="1" hidden="1">1</definedName>
    <definedName name="solver_nwt" localSheetId="6" hidden="1">1</definedName>
    <definedName name="solver_nwt" localSheetId="2" hidden="1">1</definedName>
    <definedName name="solver_nwt" localSheetId="3" hidden="1">1</definedName>
    <definedName name="solver_nwt" localSheetId="8" hidden="1">1</definedName>
    <definedName name="solver_nwt" localSheetId="4" hidden="1">1</definedName>
    <definedName name="solver_nwt" localSheetId="9" hidden="1">1</definedName>
    <definedName name="solver_nwt" localSheetId="5" hidden="1">1</definedName>
    <definedName name="solver_nwt" localSheetId="7" hidden="1">1</definedName>
    <definedName name="solver_opt" localSheetId="1" hidden="1">Bangladesh!$D$5</definedName>
    <definedName name="solver_opt" localSheetId="6" hidden="1">China!$D$5</definedName>
    <definedName name="solver_opt" localSheetId="2" hidden="1">France!$D$5</definedName>
    <definedName name="solver_opt" localSheetId="3" hidden="1">Germany!$D$5</definedName>
    <definedName name="solver_opt" localSheetId="8" hidden="1">Japan!$D$5</definedName>
    <definedName name="solver_opt" localSheetId="4" hidden="1">'Sri Lanka'!$D$5</definedName>
    <definedName name="solver_opt" localSheetId="9" hidden="1">Ukraine!$P$72</definedName>
    <definedName name="solver_opt" localSheetId="5" hidden="1">USA!$D$5</definedName>
    <definedName name="solver_opt" localSheetId="7" hidden="1">World!$D$5</definedName>
    <definedName name="solver_pre" localSheetId="1" hidden="1">0.000001</definedName>
    <definedName name="solver_pre" localSheetId="6" hidden="1">0.000001</definedName>
    <definedName name="solver_pre" localSheetId="2" hidden="1">0.000001</definedName>
    <definedName name="solver_pre" localSheetId="3" hidden="1">0.000001</definedName>
    <definedName name="solver_pre" localSheetId="8" hidden="1">0.000001</definedName>
    <definedName name="solver_pre" localSheetId="4" hidden="1">0.000001</definedName>
    <definedName name="solver_pre" localSheetId="9" hidden="1">0.000001</definedName>
    <definedName name="solver_pre" localSheetId="5" hidden="1">0.000001</definedName>
    <definedName name="solver_pre" localSheetId="7" hidden="1">0.000001</definedName>
    <definedName name="solver_rbv" localSheetId="1" hidden="1">1</definedName>
    <definedName name="solver_rbv" localSheetId="6" hidden="1">1</definedName>
    <definedName name="solver_rbv" localSheetId="2" hidden="1">1</definedName>
    <definedName name="solver_rbv" localSheetId="3" hidden="1">1</definedName>
    <definedName name="solver_rbv" localSheetId="8" hidden="1">1</definedName>
    <definedName name="solver_rbv" localSheetId="4" hidden="1">1</definedName>
    <definedName name="solver_rbv" localSheetId="9" hidden="1">1</definedName>
    <definedName name="solver_rbv" localSheetId="5" hidden="1">1</definedName>
    <definedName name="solver_rbv" localSheetId="7" hidden="1">1</definedName>
    <definedName name="solver_rlx" localSheetId="1" hidden="1">2</definedName>
    <definedName name="solver_rlx" localSheetId="6" hidden="1">2</definedName>
    <definedName name="solver_rlx" localSheetId="2" hidden="1">2</definedName>
    <definedName name="solver_rlx" localSheetId="3" hidden="1">2</definedName>
    <definedName name="solver_rlx" localSheetId="8" hidden="1">2</definedName>
    <definedName name="solver_rlx" localSheetId="4" hidden="1">2</definedName>
    <definedName name="solver_rlx" localSheetId="9" hidden="1">2</definedName>
    <definedName name="solver_rlx" localSheetId="5" hidden="1">2</definedName>
    <definedName name="solver_rlx" localSheetId="7" hidden="1">2</definedName>
    <definedName name="solver_rsd" localSheetId="1" hidden="1">0</definedName>
    <definedName name="solver_rsd" localSheetId="6" hidden="1">0</definedName>
    <definedName name="solver_rsd" localSheetId="2" hidden="1">0</definedName>
    <definedName name="solver_rsd" localSheetId="3" hidden="1">0</definedName>
    <definedName name="solver_rsd" localSheetId="8" hidden="1">0</definedName>
    <definedName name="solver_rsd" localSheetId="4" hidden="1">0</definedName>
    <definedName name="solver_rsd" localSheetId="9" hidden="1">0</definedName>
    <definedName name="solver_rsd" localSheetId="5" hidden="1">0</definedName>
    <definedName name="solver_rsd" localSheetId="7" hidden="1">0</definedName>
    <definedName name="solver_scl" localSheetId="1" hidden="1">1</definedName>
    <definedName name="solver_scl" localSheetId="6" hidden="1">1</definedName>
    <definedName name="solver_scl" localSheetId="2" hidden="1">1</definedName>
    <definedName name="solver_scl" localSheetId="3" hidden="1">1</definedName>
    <definedName name="solver_scl" localSheetId="8" hidden="1">1</definedName>
    <definedName name="solver_scl" localSheetId="4" hidden="1">1</definedName>
    <definedName name="solver_scl" localSheetId="9" hidden="1">1</definedName>
    <definedName name="solver_scl" localSheetId="5" hidden="1">1</definedName>
    <definedName name="solver_scl" localSheetId="7" hidden="1">1</definedName>
    <definedName name="solver_sho" localSheetId="1" hidden="1">2</definedName>
    <definedName name="solver_sho" localSheetId="6" hidden="1">2</definedName>
    <definedName name="solver_sho" localSheetId="2" hidden="1">2</definedName>
    <definedName name="solver_sho" localSheetId="3" hidden="1">2</definedName>
    <definedName name="solver_sho" localSheetId="8" hidden="1">2</definedName>
    <definedName name="solver_sho" localSheetId="4" hidden="1">2</definedName>
    <definedName name="solver_sho" localSheetId="9" hidden="1">2</definedName>
    <definedName name="solver_sho" localSheetId="5" hidden="1">2</definedName>
    <definedName name="solver_sho" localSheetId="7" hidden="1">2</definedName>
    <definedName name="solver_ssz" localSheetId="1" hidden="1">100</definedName>
    <definedName name="solver_ssz" localSheetId="6" hidden="1">100</definedName>
    <definedName name="solver_ssz" localSheetId="2" hidden="1">100</definedName>
    <definedName name="solver_ssz" localSheetId="3" hidden="1">100</definedName>
    <definedName name="solver_ssz" localSheetId="8" hidden="1">100</definedName>
    <definedName name="solver_ssz" localSheetId="4" hidden="1">100</definedName>
    <definedName name="solver_ssz" localSheetId="9" hidden="1">100</definedName>
    <definedName name="solver_ssz" localSheetId="5" hidden="1">100</definedName>
    <definedName name="solver_ssz" localSheetId="7" hidden="1">100</definedName>
    <definedName name="solver_tim" localSheetId="1" hidden="1">2147483647</definedName>
    <definedName name="solver_tim" localSheetId="6" hidden="1">2147483647</definedName>
    <definedName name="solver_tim" localSheetId="2" hidden="1">2147483647</definedName>
    <definedName name="solver_tim" localSheetId="3" hidden="1">2147483647</definedName>
    <definedName name="solver_tim" localSheetId="8" hidden="1">2147483647</definedName>
    <definedName name="solver_tim" localSheetId="4" hidden="1">2147483647</definedName>
    <definedName name="solver_tim" localSheetId="9" hidden="1">2147483647</definedName>
    <definedName name="solver_tim" localSheetId="5" hidden="1">2147483647</definedName>
    <definedName name="solver_tim" localSheetId="7" hidden="1">2147483647</definedName>
    <definedName name="solver_tol" localSheetId="1" hidden="1">0.01</definedName>
    <definedName name="solver_tol" localSheetId="6" hidden="1">0.01</definedName>
    <definedName name="solver_tol" localSheetId="2" hidden="1">0.01</definedName>
    <definedName name="solver_tol" localSheetId="3" hidden="1">0.01</definedName>
    <definedName name="solver_tol" localSheetId="8" hidden="1">0.01</definedName>
    <definedName name="solver_tol" localSheetId="4" hidden="1">0.01</definedName>
    <definedName name="solver_tol" localSheetId="9" hidden="1">0.01</definedName>
    <definedName name="solver_tol" localSheetId="5" hidden="1">0.01</definedName>
    <definedName name="solver_tol" localSheetId="7" hidden="1">0.01</definedName>
    <definedName name="solver_typ" localSheetId="1" hidden="1">2</definedName>
    <definedName name="solver_typ" localSheetId="6" hidden="1">2</definedName>
    <definedName name="solver_typ" localSheetId="2" hidden="1">2</definedName>
    <definedName name="solver_typ" localSheetId="3" hidden="1">2</definedName>
    <definedName name="solver_typ" localSheetId="8" hidden="1">2</definedName>
    <definedName name="solver_typ" localSheetId="4" hidden="1">2</definedName>
    <definedName name="solver_typ" localSheetId="9" hidden="1">2</definedName>
    <definedName name="solver_typ" localSheetId="5" hidden="1">2</definedName>
    <definedName name="solver_typ" localSheetId="7" hidden="1">2</definedName>
    <definedName name="solver_val" localSheetId="1" hidden="1">0</definedName>
    <definedName name="solver_val" localSheetId="6" hidden="1">0</definedName>
    <definedName name="solver_val" localSheetId="2" hidden="1">0</definedName>
    <definedName name="solver_val" localSheetId="3" hidden="1">0</definedName>
    <definedName name="solver_val" localSheetId="8" hidden="1">0</definedName>
    <definedName name="solver_val" localSheetId="4" hidden="1">0</definedName>
    <definedName name="solver_val" localSheetId="9" hidden="1">0</definedName>
    <definedName name="solver_val" localSheetId="5" hidden="1">0</definedName>
    <definedName name="solver_val" localSheetId="7" hidden="1">0</definedName>
    <definedName name="solver_ver" localSheetId="1" hidden="1">3</definedName>
    <definedName name="solver_ver" localSheetId="6" hidden="1">3</definedName>
    <definedName name="solver_ver" localSheetId="2" hidden="1">3</definedName>
    <definedName name="solver_ver" localSheetId="3" hidden="1">3</definedName>
    <definedName name="solver_ver" localSheetId="8" hidden="1">3</definedName>
    <definedName name="solver_ver" localSheetId="4" hidden="1">3</definedName>
    <definedName name="solver_ver" localSheetId="9" hidden="1">3</definedName>
    <definedName name="solver_ver" localSheetId="5" hidden="1">3</definedName>
    <definedName name="solver_ver" localSheetId="7" hidden="1">3</definedName>
  </definedNames>
  <calcPr calcId="152511"/>
</workbook>
</file>

<file path=xl/calcChain.xml><?xml version="1.0" encoding="utf-8"?>
<calcChain xmlns="http://schemas.openxmlformats.org/spreadsheetml/2006/main">
  <c r="H2" i="10" l="1"/>
  <c r="I4" i="10"/>
  <c r="L5" i="10"/>
  <c r="J3" i="10"/>
  <c r="J47" i="10"/>
  <c r="I47" i="10" s="1"/>
  <c r="J48" i="10"/>
  <c r="I48" i="10" s="1"/>
  <c r="J49" i="10"/>
  <c r="I49" i="10" s="1"/>
  <c r="J50" i="10"/>
  <c r="I50" i="10" s="1"/>
  <c r="J51" i="10"/>
  <c r="I51" i="10" s="1"/>
  <c r="J52" i="10"/>
  <c r="I52" i="10" s="1"/>
  <c r="J53" i="10"/>
  <c r="I53" i="10" s="1"/>
  <c r="J54" i="10"/>
  <c r="I54" i="10" s="1"/>
  <c r="J55" i="10"/>
  <c r="I55" i="10" s="1"/>
  <c r="J56" i="10"/>
  <c r="I56" i="10" s="1"/>
  <c r="J57" i="10"/>
  <c r="I57" i="10" s="1"/>
  <c r="J58" i="10"/>
  <c r="I58" i="10" s="1"/>
  <c r="J59" i="10"/>
  <c r="I59" i="10" s="1"/>
  <c r="J60" i="10"/>
  <c r="I60" i="10" s="1"/>
  <c r="J61" i="10"/>
  <c r="I61" i="10" s="1"/>
  <c r="J62" i="10"/>
  <c r="I62" i="10" s="1"/>
  <c r="J63" i="10"/>
  <c r="I63" i="10" s="1"/>
  <c r="J64" i="10"/>
  <c r="I64" i="10" s="1"/>
  <c r="J65" i="10"/>
  <c r="I65" i="10" s="1"/>
  <c r="J66" i="10"/>
  <c r="I66" i="10" s="1"/>
  <c r="J67" i="10"/>
  <c r="I67" i="10" s="1"/>
  <c r="J68" i="10"/>
  <c r="I68" i="10" s="1"/>
  <c r="J69" i="10"/>
  <c r="I69" i="10" s="1"/>
  <c r="J70" i="10"/>
  <c r="I70" i="10" s="1"/>
  <c r="J71" i="10"/>
  <c r="I71" i="10" s="1"/>
  <c r="J72" i="10"/>
  <c r="I72" i="10" s="1"/>
  <c r="J73" i="10"/>
  <c r="I73" i="10" s="1"/>
  <c r="J74" i="10"/>
  <c r="I74" i="10" s="1"/>
  <c r="J75" i="10"/>
  <c r="I75" i="10" s="1"/>
  <c r="J76" i="10"/>
  <c r="I76" i="10" s="1"/>
  <c r="J77" i="10"/>
  <c r="I77" i="10" s="1"/>
  <c r="J78" i="10"/>
  <c r="I78" i="10" s="1"/>
  <c r="J79" i="10"/>
  <c r="I79" i="10" s="1"/>
  <c r="J80" i="10"/>
  <c r="I80" i="10" s="1"/>
  <c r="J81" i="10"/>
  <c r="I81" i="10" s="1"/>
  <c r="J82" i="10"/>
  <c r="I82" i="10" s="1"/>
  <c r="J83" i="10"/>
  <c r="I83" i="10" s="1"/>
  <c r="J84" i="10"/>
  <c r="I84" i="10" s="1"/>
  <c r="J85" i="10"/>
  <c r="I85" i="10" s="1"/>
  <c r="J86" i="10"/>
  <c r="I86" i="10" s="1"/>
  <c r="J87" i="10"/>
  <c r="I87" i="10" s="1"/>
  <c r="J88" i="10"/>
  <c r="I88" i="10" s="1"/>
  <c r="J89" i="10"/>
  <c r="I89" i="10" s="1"/>
  <c r="J90" i="10"/>
  <c r="I90" i="10" s="1"/>
  <c r="J91" i="10"/>
  <c r="I91" i="10" s="1"/>
  <c r="J92" i="10"/>
  <c r="I92" i="10" s="1"/>
  <c r="J93" i="10"/>
  <c r="I93" i="10" s="1"/>
  <c r="J94" i="10"/>
  <c r="I94" i="10" s="1"/>
  <c r="J95" i="10"/>
  <c r="I95" i="10" s="1"/>
  <c r="J96" i="10"/>
  <c r="I96" i="10" s="1"/>
  <c r="J97" i="10"/>
  <c r="I97" i="10" s="1"/>
  <c r="J98" i="10"/>
  <c r="I98" i="10" s="1"/>
  <c r="J99" i="10"/>
  <c r="I99" i="10" s="1"/>
  <c r="J100" i="10"/>
  <c r="I100" i="10" s="1"/>
  <c r="J101" i="10"/>
  <c r="I101" i="10" s="1"/>
  <c r="J102" i="10"/>
  <c r="I102" i="10" s="1"/>
  <c r="J103" i="10"/>
  <c r="I103" i="10" s="1"/>
  <c r="J104" i="10"/>
  <c r="I104" i="10" s="1"/>
  <c r="J105" i="10"/>
  <c r="I105" i="10" s="1"/>
  <c r="J106" i="10"/>
  <c r="I106" i="10" s="1"/>
  <c r="J107" i="10"/>
  <c r="I107" i="10" s="1"/>
  <c r="J108" i="10"/>
  <c r="I108" i="10" s="1"/>
  <c r="J109" i="10"/>
  <c r="I109" i="10" s="1"/>
  <c r="J110" i="10"/>
  <c r="I110" i="10" s="1"/>
  <c r="J111" i="10"/>
  <c r="I111" i="10" s="1"/>
  <c r="J112" i="10"/>
  <c r="I112" i="10" s="1"/>
  <c r="J113" i="10"/>
  <c r="I113" i="10" s="1"/>
  <c r="J114" i="10"/>
  <c r="I114" i="10" s="1"/>
  <c r="J115" i="10"/>
  <c r="I115" i="10" s="1"/>
  <c r="J116" i="10"/>
  <c r="I116" i="10" s="1"/>
  <c r="J117" i="10"/>
  <c r="I117" i="10" s="1"/>
  <c r="J118" i="10"/>
  <c r="I118" i="10" s="1"/>
  <c r="J119" i="10"/>
  <c r="I119" i="10" s="1"/>
  <c r="J120" i="10"/>
  <c r="I120" i="10" s="1"/>
  <c r="J121" i="10"/>
  <c r="I121" i="10" s="1"/>
  <c r="J122" i="10"/>
  <c r="I122" i="10" s="1"/>
  <c r="J123" i="10"/>
  <c r="I123" i="10" s="1"/>
  <c r="J124" i="10"/>
  <c r="I124" i="10" s="1"/>
  <c r="J125" i="10"/>
  <c r="I125" i="10" s="1"/>
  <c r="J126" i="10"/>
  <c r="I126" i="10" s="1"/>
  <c r="J127" i="10"/>
  <c r="I127" i="10" s="1"/>
  <c r="J128" i="10"/>
  <c r="I128" i="10" s="1"/>
  <c r="J129" i="10"/>
  <c r="I129" i="10" s="1"/>
  <c r="J130" i="10"/>
  <c r="I130" i="10" s="1"/>
  <c r="J131" i="10"/>
  <c r="I131" i="10" s="1"/>
  <c r="J132" i="10"/>
  <c r="I132" i="10" s="1"/>
  <c r="J133" i="10"/>
  <c r="I133" i="10" s="1"/>
  <c r="J134" i="10"/>
  <c r="I134" i="10" s="1"/>
  <c r="J135" i="10"/>
  <c r="I135" i="10" s="1"/>
  <c r="J136" i="10"/>
  <c r="I136" i="10" s="1"/>
  <c r="J137" i="10"/>
  <c r="I137" i="10" s="1"/>
  <c r="J138" i="10"/>
  <c r="I138" i="10" s="1"/>
  <c r="J139" i="10"/>
  <c r="I139" i="10" s="1"/>
  <c r="J140" i="10"/>
  <c r="I140" i="10" s="1"/>
  <c r="J141" i="10"/>
  <c r="I141" i="10" s="1"/>
  <c r="J142" i="10"/>
  <c r="I142" i="10" s="1"/>
  <c r="J143" i="10"/>
  <c r="I143" i="10" s="1"/>
  <c r="J144" i="10"/>
  <c r="I144" i="10" s="1"/>
  <c r="J145" i="10"/>
  <c r="I145" i="10" s="1"/>
  <c r="J146" i="10"/>
  <c r="I146" i="10" s="1"/>
  <c r="J46" i="10"/>
  <c r="I46" i="10" s="1"/>
  <c r="P76" i="10"/>
  <c r="P77" i="10"/>
  <c r="P78" i="10"/>
  <c r="P79" i="10"/>
  <c r="P80" i="10"/>
  <c r="P81" i="10"/>
  <c r="P82" i="10"/>
  <c r="P83" i="10"/>
  <c r="P84" i="10"/>
  <c r="P85" i="10"/>
  <c r="P75" i="10"/>
  <c r="O86" i="10"/>
  <c r="Q79" i="10" s="1"/>
  <c r="L4" i="10" l="1"/>
  <c r="Q84" i="10"/>
  <c r="Q81" i="10"/>
  <c r="Q80" i="10"/>
  <c r="Q75" i="10"/>
  <c r="Q78" i="10"/>
  <c r="Q85" i="10"/>
  <c r="Q77" i="10"/>
  <c r="Q76" i="10"/>
  <c r="Q83" i="10"/>
  <c r="Q82" i="10"/>
  <c r="H5" i="10" l="1"/>
  <c r="E207" i="10" l="1"/>
  <c r="D207" i="10"/>
  <c r="E206" i="10"/>
  <c r="D206" i="10"/>
  <c r="E205" i="10"/>
  <c r="D205" i="10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C97" i="10"/>
  <c r="E96" i="10"/>
  <c r="D96" i="10"/>
  <c r="C96" i="10"/>
  <c r="E95" i="10"/>
  <c r="D95" i="10"/>
  <c r="C95" i="10"/>
  <c r="E94" i="10"/>
  <c r="D94" i="10"/>
  <c r="C94" i="10"/>
  <c r="E93" i="10"/>
  <c r="D93" i="10"/>
  <c r="C93" i="10"/>
  <c r="E92" i="10"/>
  <c r="D92" i="10"/>
  <c r="C92" i="10"/>
  <c r="E91" i="10"/>
  <c r="D91" i="10"/>
  <c r="C91" i="10"/>
  <c r="E90" i="10"/>
  <c r="D90" i="10"/>
  <c r="C90" i="10"/>
  <c r="E89" i="10"/>
  <c r="D89" i="10"/>
  <c r="C89" i="10"/>
  <c r="E88" i="10"/>
  <c r="D88" i="10"/>
  <c r="C88" i="10"/>
  <c r="E87" i="10"/>
  <c r="D87" i="10"/>
  <c r="C87" i="10"/>
  <c r="E86" i="10"/>
  <c r="D86" i="10"/>
  <c r="C86" i="10"/>
  <c r="E85" i="10"/>
  <c r="D85" i="10"/>
  <c r="C85" i="10"/>
  <c r="E84" i="10"/>
  <c r="D84" i="10"/>
  <c r="C84" i="10"/>
  <c r="E83" i="10"/>
  <c r="D83" i="10"/>
  <c r="C83" i="10"/>
  <c r="E82" i="10"/>
  <c r="D82" i="10"/>
  <c r="C82" i="10"/>
  <c r="E81" i="10"/>
  <c r="D81" i="10"/>
  <c r="C81" i="10"/>
  <c r="E80" i="10"/>
  <c r="D80" i="10"/>
  <c r="C80" i="10"/>
  <c r="E79" i="10"/>
  <c r="D79" i="10"/>
  <c r="C79" i="10"/>
  <c r="E78" i="10"/>
  <c r="D78" i="10"/>
  <c r="C78" i="10"/>
  <c r="E77" i="10"/>
  <c r="D77" i="10"/>
  <c r="C77" i="10"/>
  <c r="E76" i="10"/>
  <c r="D76" i="10"/>
  <c r="C76" i="10"/>
  <c r="E75" i="10"/>
  <c r="D75" i="10"/>
  <c r="C75" i="10"/>
  <c r="E74" i="10"/>
  <c r="D74" i="10"/>
  <c r="C74" i="10"/>
  <c r="E73" i="10"/>
  <c r="D73" i="10"/>
  <c r="C73" i="10"/>
  <c r="E72" i="10"/>
  <c r="D72" i="10"/>
  <c r="C72" i="10"/>
  <c r="E71" i="10"/>
  <c r="D71" i="10"/>
  <c r="C71" i="10"/>
  <c r="E70" i="10"/>
  <c r="D70" i="10"/>
  <c r="C70" i="10"/>
  <c r="E69" i="10"/>
  <c r="D69" i="10"/>
  <c r="C69" i="10"/>
  <c r="E68" i="10"/>
  <c r="D68" i="10"/>
  <c r="C68" i="10"/>
  <c r="E67" i="10"/>
  <c r="D67" i="10"/>
  <c r="C67" i="10"/>
  <c r="E66" i="10"/>
  <c r="D66" i="10"/>
  <c r="C66" i="10"/>
  <c r="E65" i="10"/>
  <c r="D65" i="10"/>
  <c r="C65" i="10"/>
  <c r="E64" i="10"/>
  <c r="D64" i="10"/>
  <c r="C64" i="10"/>
  <c r="E63" i="10"/>
  <c r="D63" i="10"/>
  <c r="C63" i="10"/>
  <c r="E62" i="10"/>
  <c r="D62" i="10"/>
  <c r="C62" i="10"/>
  <c r="E61" i="10"/>
  <c r="D61" i="10"/>
  <c r="C61" i="10"/>
  <c r="E60" i="10"/>
  <c r="D60" i="10"/>
  <c r="C60" i="10"/>
  <c r="E59" i="10"/>
  <c r="D59" i="10"/>
  <c r="C59" i="10"/>
  <c r="E58" i="10"/>
  <c r="D58" i="10"/>
  <c r="C58" i="10"/>
  <c r="E57" i="10"/>
  <c r="D57" i="10"/>
  <c r="C57" i="10"/>
  <c r="E56" i="10"/>
  <c r="D56" i="10"/>
  <c r="C56" i="10"/>
  <c r="E55" i="10"/>
  <c r="D55" i="10"/>
  <c r="C55" i="10"/>
  <c r="E54" i="10"/>
  <c r="D54" i="10"/>
  <c r="C54" i="10"/>
  <c r="E53" i="10"/>
  <c r="D53" i="10"/>
  <c r="C53" i="10"/>
  <c r="E52" i="10"/>
  <c r="D52" i="10"/>
  <c r="C52" i="10"/>
  <c r="E51" i="10"/>
  <c r="D51" i="10"/>
  <c r="C51" i="10"/>
  <c r="E50" i="10"/>
  <c r="D50" i="10"/>
  <c r="C50" i="10"/>
  <c r="E49" i="10"/>
  <c r="D49" i="10"/>
  <c r="C49" i="10"/>
  <c r="E48" i="10"/>
  <c r="D48" i="10"/>
  <c r="C48" i="10"/>
  <c r="E47" i="10"/>
  <c r="D47" i="10"/>
  <c r="C47" i="10"/>
  <c r="E46" i="10"/>
  <c r="D46" i="10"/>
  <c r="C46" i="10"/>
  <c r="E45" i="10"/>
  <c r="D45" i="10"/>
  <c r="C45" i="10"/>
  <c r="E44" i="10"/>
  <c r="D44" i="10"/>
  <c r="C44" i="10"/>
  <c r="E43" i="10"/>
  <c r="D43" i="10"/>
  <c r="C43" i="10"/>
  <c r="E42" i="10"/>
  <c r="D42" i="10"/>
  <c r="C42" i="10"/>
  <c r="E41" i="10"/>
  <c r="D41" i="10"/>
  <c r="C41" i="10"/>
  <c r="E40" i="10"/>
  <c r="D40" i="10"/>
  <c r="C40" i="10"/>
  <c r="E39" i="10"/>
  <c r="D39" i="10"/>
  <c r="C39" i="10"/>
  <c r="E38" i="10"/>
  <c r="D38" i="10"/>
  <c r="C38" i="10"/>
  <c r="E37" i="10"/>
  <c r="D37" i="10"/>
  <c r="C37" i="10"/>
  <c r="E36" i="10"/>
  <c r="D36" i="10"/>
  <c r="C36" i="10"/>
  <c r="E35" i="10"/>
  <c r="D35" i="10"/>
  <c r="C35" i="10"/>
  <c r="E34" i="10"/>
  <c r="D34" i="10"/>
  <c r="C34" i="10"/>
  <c r="E33" i="10"/>
  <c r="D33" i="10"/>
  <c r="C33" i="10"/>
  <c r="E32" i="10"/>
  <c r="D32" i="10"/>
  <c r="C32" i="10"/>
  <c r="E31" i="10"/>
  <c r="D31" i="10"/>
  <c r="C31" i="10"/>
  <c r="E30" i="10"/>
  <c r="D30" i="10"/>
  <c r="C30" i="10"/>
  <c r="E29" i="10"/>
  <c r="D29" i="10"/>
  <c r="C29" i="10"/>
  <c r="E28" i="10"/>
  <c r="D28" i="10"/>
  <c r="C28" i="10"/>
  <c r="E27" i="10"/>
  <c r="D27" i="10"/>
  <c r="C27" i="10"/>
  <c r="E26" i="10"/>
  <c r="D26" i="10"/>
  <c r="C26" i="10"/>
  <c r="E25" i="10"/>
  <c r="D25" i="10"/>
  <c r="C25" i="10"/>
  <c r="E24" i="10"/>
  <c r="D24" i="10"/>
  <c r="C24" i="10"/>
  <c r="E23" i="10"/>
  <c r="D23" i="10"/>
  <c r="C23" i="10"/>
  <c r="E22" i="10"/>
  <c r="D22" i="10"/>
  <c r="C22" i="10"/>
  <c r="E21" i="10"/>
  <c r="D21" i="10"/>
  <c r="C21" i="10"/>
  <c r="E20" i="10"/>
  <c r="D20" i="10"/>
  <c r="C20" i="10"/>
  <c r="E19" i="10"/>
  <c r="D19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B3" i="10"/>
  <c r="B2" i="10"/>
  <c r="B1" i="10"/>
  <c r="S77" i="10" l="1"/>
  <c r="O77" i="10" s="1"/>
  <c r="S81" i="10"/>
  <c r="O81" i="10" s="1"/>
  <c r="S78" i="10"/>
  <c r="O78" i="10" s="1"/>
  <c r="S82" i="10"/>
  <c r="O82" i="10" s="1"/>
  <c r="S85" i="10"/>
  <c r="O85" i="10" s="1"/>
  <c r="S75" i="10"/>
  <c r="O75" i="10" s="1"/>
  <c r="S80" i="10"/>
  <c r="O80" i="10" s="1"/>
  <c r="S84" i="10"/>
  <c r="O84" i="10" s="1"/>
  <c r="S79" i="10"/>
  <c r="O79" i="10" s="1"/>
  <c r="S83" i="10"/>
  <c r="O83" i="10" s="1"/>
  <c r="E3" i="10"/>
  <c r="D5" i="10"/>
  <c r="E1" i="10"/>
  <c r="E2" i="10"/>
  <c r="I27" i="2"/>
  <c r="E207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D207" i="9"/>
  <c r="D205" i="9"/>
  <c r="E204" i="9"/>
  <c r="D204" i="9"/>
  <c r="E203" i="9"/>
  <c r="D203" i="9"/>
  <c r="D201" i="9"/>
  <c r="D200" i="9"/>
  <c r="E199" i="9"/>
  <c r="D199" i="9"/>
  <c r="D197" i="9"/>
  <c r="E196" i="9"/>
  <c r="D196" i="9"/>
  <c r="E195" i="9"/>
  <c r="D193" i="9"/>
  <c r="E192" i="9"/>
  <c r="D192" i="9"/>
  <c r="E191" i="9"/>
  <c r="D191" i="9"/>
  <c r="D189" i="9"/>
  <c r="E188" i="9"/>
  <c r="E187" i="9"/>
  <c r="D187" i="9"/>
  <c r="D185" i="9"/>
  <c r="E184" i="9"/>
  <c r="D184" i="9"/>
  <c r="E183" i="9"/>
  <c r="D183" i="9"/>
  <c r="E180" i="9"/>
  <c r="D180" i="9"/>
  <c r="E179" i="9"/>
  <c r="D179" i="9"/>
  <c r="D177" i="9"/>
  <c r="E176" i="9"/>
  <c r="D176" i="9"/>
  <c r="D175" i="9"/>
  <c r="D173" i="9"/>
  <c r="E172" i="9"/>
  <c r="D172" i="9"/>
  <c r="E171" i="9"/>
  <c r="D171" i="9"/>
  <c r="D169" i="9"/>
  <c r="D168" i="9"/>
  <c r="E167" i="9"/>
  <c r="D167" i="9"/>
  <c r="D165" i="9"/>
  <c r="E164" i="9"/>
  <c r="D164" i="9"/>
  <c r="E163" i="9"/>
  <c r="D161" i="9"/>
  <c r="E160" i="9"/>
  <c r="D160" i="9"/>
  <c r="E159" i="9"/>
  <c r="D159" i="9"/>
  <c r="D157" i="9"/>
  <c r="E156" i="9"/>
  <c r="E155" i="9"/>
  <c r="D155" i="9"/>
  <c r="D153" i="9"/>
  <c r="E152" i="9"/>
  <c r="D152" i="9"/>
  <c r="E151" i="9"/>
  <c r="D151" i="9"/>
  <c r="E148" i="9"/>
  <c r="D148" i="9"/>
  <c r="E147" i="9"/>
  <c r="D147" i="9"/>
  <c r="D145" i="9"/>
  <c r="E144" i="9"/>
  <c r="D144" i="9"/>
  <c r="D143" i="9"/>
  <c r="D141" i="9"/>
  <c r="E140" i="9"/>
  <c r="D140" i="9"/>
  <c r="E139" i="9"/>
  <c r="D139" i="9"/>
  <c r="D137" i="9"/>
  <c r="D136" i="9"/>
  <c r="E135" i="9"/>
  <c r="D135" i="9"/>
  <c r="D133" i="9"/>
  <c r="E132" i="9"/>
  <c r="D132" i="9"/>
  <c r="E131" i="9"/>
  <c r="D129" i="9"/>
  <c r="E128" i="9"/>
  <c r="D128" i="9"/>
  <c r="E127" i="9"/>
  <c r="D127" i="9"/>
  <c r="D125" i="9"/>
  <c r="E124" i="9"/>
  <c r="E123" i="9"/>
  <c r="D123" i="9"/>
  <c r="D121" i="9"/>
  <c r="E120" i="9"/>
  <c r="D120" i="9"/>
  <c r="E119" i="9"/>
  <c r="D119" i="9"/>
  <c r="E116" i="9"/>
  <c r="D116" i="9"/>
  <c r="E115" i="9"/>
  <c r="D115" i="9"/>
  <c r="D113" i="9"/>
  <c r="E112" i="9"/>
  <c r="D112" i="9"/>
  <c r="D111" i="9"/>
  <c r="D109" i="9"/>
  <c r="E108" i="9"/>
  <c r="D108" i="9"/>
  <c r="E107" i="9"/>
  <c r="D107" i="9"/>
  <c r="D105" i="9"/>
  <c r="D104" i="9"/>
  <c r="E103" i="9"/>
  <c r="D103" i="9"/>
  <c r="D101" i="9"/>
  <c r="E100" i="9"/>
  <c r="D100" i="9"/>
  <c r="E99" i="9"/>
  <c r="D97" i="9"/>
  <c r="E96" i="9"/>
  <c r="D96" i="9"/>
  <c r="E95" i="9"/>
  <c r="D95" i="9"/>
  <c r="D93" i="9"/>
  <c r="E92" i="9"/>
  <c r="E91" i="9"/>
  <c r="D91" i="9"/>
  <c r="D89" i="9"/>
  <c r="E88" i="9"/>
  <c r="D88" i="9"/>
  <c r="E87" i="9"/>
  <c r="D87" i="9"/>
  <c r="E84" i="9"/>
  <c r="D84" i="9"/>
  <c r="E83" i="9"/>
  <c r="D83" i="9"/>
  <c r="D81" i="9"/>
  <c r="E80" i="9"/>
  <c r="D80" i="9"/>
  <c r="D79" i="9"/>
  <c r="D77" i="9"/>
  <c r="E76" i="9"/>
  <c r="D76" i="9"/>
  <c r="E75" i="9"/>
  <c r="D75" i="9"/>
  <c r="D73" i="9"/>
  <c r="D72" i="9"/>
  <c r="E71" i="9"/>
  <c r="D71" i="9"/>
  <c r="D69" i="9"/>
  <c r="E68" i="9"/>
  <c r="D68" i="9"/>
  <c r="E67" i="9"/>
  <c r="D65" i="9"/>
  <c r="E64" i="9"/>
  <c r="D64" i="9"/>
  <c r="E63" i="9"/>
  <c r="D63" i="9"/>
  <c r="D61" i="9"/>
  <c r="E60" i="9"/>
  <c r="E59" i="9"/>
  <c r="D59" i="9"/>
  <c r="C58" i="9"/>
  <c r="E57" i="9"/>
  <c r="D57" i="9"/>
  <c r="E56" i="9"/>
  <c r="D56" i="9"/>
  <c r="E53" i="9"/>
  <c r="D53" i="9"/>
  <c r="E52" i="9"/>
  <c r="D52" i="9"/>
  <c r="E51" i="9"/>
  <c r="E49" i="9"/>
  <c r="D49" i="9"/>
  <c r="E48" i="9"/>
  <c r="D48" i="9"/>
  <c r="E47" i="9"/>
  <c r="E45" i="9"/>
  <c r="D45" i="9"/>
  <c r="E44" i="9"/>
  <c r="D44" i="9"/>
  <c r="E43" i="9"/>
  <c r="D42" i="9"/>
  <c r="E41" i="9"/>
  <c r="D41" i="9"/>
  <c r="E40" i="9"/>
  <c r="D40" i="9"/>
  <c r="E39" i="9"/>
  <c r="D38" i="9"/>
  <c r="E37" i="9"/>
  <c r="D37" i="9"/>
  <c r="E36" i="9"/>
  <c r="D36" i="9"/>
  <c r="E35" i="9"/>
  <c r="D34" i="9"/>
  <c r="E33" i="9"/>
  <c r="D33" i="9"/>
  <c r="E32" i="9"/>
  <c r="D32" i="9"/>
  <c r="E31" i="9"/>
  <c r="D30" i="9"/>
  <c r="E29" i="9"/>
  <c r="D29" i="9"/>
  <c r="E28" i="9"/>
  <c r="D28" i="9"/>
  <c r="E27" i="9"/>
  <c r="D26" i="9"/>
  <c r="E25" i="9"/>
  <c r="D25" i="9"/>
  <c r="E24" i="9"/>
  <c r="D24" i="9"/>
  <c r="E23" i="9"/>
  <c r="D22" i="9"/>
  <c r="E21" i="9"/>
  <c r="D21" i="9"/>
  <c r="E20" i="9"/>
  <c r="D20" i="9"/>
  <c r="E19" i="9"/>
  <c r="D18" i="9"/>
  <c r="E17" i="9"/>
  <c r="D17" i="9"/>
  <c r="E16" i="9"/>
  <c r="D16" i="9"/>
  <c r="E15" i="9"/>
  <c r="D14" i="9"/>
  <c r="E13" i="9"/>
  <c r="D13" i="9"/>
  <c r="E12" i="9"/>
  <c r="D12" i="9"/>
  <c r="E11" i="9"/>
  <c r="D10" i="9"/>
  <c r="E9" i="9"/>
  <c r="D9" i="9"/>
  <c r="E8" i="9"/>
  <c r="D8" i="9"/>
  <c r="B3" i="9"/>
  <c r="B2" i="9"/>
  <c r="B1" i="9"/>
  <c r="S76" i="10" l="1"/>
  <c r="O76" i="10" s="1"/>
  <c r="P72" i="10" s="1"/>
  <c r="E55" i="9"/>
  <c r="D60" i="9"/>
  <c r="D67" i="9"/>
  <c r="E72" i="9"/>
  <c r="E79" i="9"/>
  <c r="D85" i="9"/>
  <c r="D92" i="9"/>
  <c r="D99" i="9"/>
  <c r="E104" i="9"/>
  <c r="E111" i="9"/>
  <c r="D117" i="9"/>
  <c r="D124" i="9"/>
  <c r="D131" i="9"/>
  <c r="E136" i="9"/>
  <c r="E143" i="9"/>
  <c r="D149" i="9"/>
  <c r="D156" i="9"/>
  <c r="D163" i="9"/>
  <c r="E168" i="9"/>
  <c r="E175" i="9"/>
  <c r="D181" i="9"/>
  <c r="D188" i="9"/>
  <c r="D195" i="9"/>
  <c r="E200" i="9"/>
  <c r="E206" i="9"/>
  <c r="E202" i="9"/>
  <c r="E198" i="9"/>
  <c r="E194" i="9"/>
  <c r="E190" i="9"/>
  <c r="E186" i="9"/>
  <c r="E182" i="9"/>
  <c r="E178" i="9"/>
  <c r="E174" i="9"/>
  <c r="E170" i="9"/>
  <c r="E166" i="9"/>
  <c r="E162" i="9"/>
  <c r="E158" i="9"/>
  <c r="E154" i="9"/>
  <c r="E150" i="9"/>
  <c r="E146" i="9"/>
  <c r="E142" i="9"/>
  <c r="E138" i="9"/>
  <c r="E134" i="9"/>
  <c r="E130" i="9"/>
  <c r="E126" i="9"/>
  <c r="E122" i="9"/>
  <c r="E118" i="9"/>
  <c r="E114" i="9"/>
  <c r="E110" i="9"/>
  <c r="E106" i="9"/>
  <c r="E102" i="9"/>
  <c r="E98" i="9"/>
  <c r="E94" i="9"/>
  <c r="E90" i="9"/>
  <c r="E86" i="9"/>
  <c r="E82" i="9"/>
  <c r="E78" i="9"/>
  <c r="E74" i="9"/>
  <c r="E70" i="9"/>
  <c r="E66" i="9"/>
  <c r="E62" i="9"/>
  <c r="E58" i="9"/>
  <c r="D55" i="9"/>
  <c r="D51" i="9"/>
  <c r="D47" i="9"/>
  <c r="D43" i="9"/>
  <c r="D39" i="9"/>
  <c r="D35" i="9"/>
  <c r="D31" i="9"/>
  <c r="D27" i="9"/>
  <c r="D23" i="9"/>
  <c r="D19" i="9"/>
  <c r="D15" i="9"/>
  <c r="D11" i="9"/>
  <c r="E97" i="9"/>
  <c r="E73" i="9"/>
  <c r="E61" i="9"/>
  <c r="D54" i="9"/>
  <c r="D46" i="9"/>
  <c r="D206" i="9"/>
  <c r="D202" i="9"/>
  <c r="D198" i="9"/>
  <c r="D194" i="9"/>
  <c r="D190" i="9"/>
  <c r="D186" i="9"/>
  <c r="D182" i="9"/>
  <c r="D178" i="9"/>
  <c r="D174" i="9"/>
  <c r="D170" i="9"/>
  <c r="D166" i="9"/>
  <c r="D162" i="9"/>
  <c r="D158" i="9"/>
  <c r="D154" i="9"/>
  <c r="D150" i="9"/>
  <c r="D146" i="9"/>
  <c r="D142" i="9"/>
  <c r="D138" i="9"/>
  <c r="D134" i="9"/>
  <c r="D130" i="9"/>
  <c r="D126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70" i="9"/>
  <c r="D66" i="9"/>
  <c r="D62" i="9"/>
  <c r="D58" i="9"/>
  <c r="E54" i="9"/>
  <c r="E50" i="9"/>
  <c r="E46" i="9"/>
  <c r="E42" i="9"/>
  <c r="E38" i="9"/>
  <c r="E34" i="9"/>
  <c r="E30" i="9"/>
  <c r="E26" i="9"/>
  <c r="E22" i="9"/>
  <c r="E18" i="9"/>
  <c r="E14" i="9"/>
  <c r="E10" i="9"/>
  <c r="E205" i="9"/>
  <c r="E201" i="9"/>
  <c r="E197" i="9"/>
  <c r="E193" i="9"/>
  <c r="E189" i="9"/>
  <c r="E185" i="9"/>
  <c r="E181" i="9"/>
  <c r="E177" i="9"/>
  <c r="E173" i="9"/>
  <c r="E169" i="9"/>
  <c r="E165" i="9"/>
  <c r="E161" i="9"/>
  <c r="E157" i="9"/>
  <c r="E153" i="9"/>
  <c r="E149" i="9"/>
  <c r="E145" i="9"/>
  <c r="E141" i="9"/>
  <c r="E137" i="9"/>
  <c r="E133" i="9"/>
  <c r="E129" i="9"/>
  <c r="E125" i="9"/>
  <c r="E121" i="9"/>
  <c r="E117" i="9"/>
  <c r="E113" i="9"/>
  <c r="E109" i="9"/>
  <c r="E105" i="9"/>
  <c r="E101" i="9"/>
  <c r="E93" i="9"/>
  <c r="E89" i="9"/>
  <c r="E85" i="9"/>
  <c r="E81" i="9"/>
  <c r="E77" i="9"/>
  <c r="E69" i="9"/>
  <c r="E65" i="9"/>
  <c r="D50" i="9"/>
  <c r="E2" i="9" l="1"/>
  <c r="D5" i="9"/>
  <c r="E1" i="9"/>
  <c r="E3" i="9"/>
  <c r="C9" i="3" l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9" i="5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9" i="7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C97" i="8"/>
  <c r="E96" i="8"/>
  <c r="D96" i="8"/>
  <c r="C96" i="8"/>
  <c r="E95" i="8"/>
  <c r="D95" i="8"/>
  <c r="C95" i="8"/>
  <c r="E94" i="8"/>
  <c r="D94" i="8"/>
  <c r="C94" i="8"/>
  <c r="E93" i="8"/>
  <c r="D93" i="8"/>
  <c r="C93" i="8"/>
  <c r="E92" i="8"/>
  <c r="D92" i="8"/>
  <c r="C92" i="8"/>
  <c r="E91" i="8"/>
  <c r="D91" i="8"/>
  <c r="C91" i="8"/>
  <c r="E90" i="8"/>
  <c r="D90" i="8"/>
  <c r="C90" i="8"/>
  <c r="E89" i="8"/>
  <c r="D89" i="8"/>
  <c r="C89" i="8"/>
  <c r="E88" i="8"/>
  <c r="D88" i="8"/>
  <c r="C88" i="8"/>
  <c r="E87" i="8"/>
  <c r="D87" i="8"/>
  <c r="C87" i="8"/>
  <c r="E86" i="8"/>
  <c r="D86" i="8"/>
  <c r="C86" i="8"/>
  <c r="E85" i="8"/>
  <c r="D85" i="8"/>
  <c r="C85" i="8"/>
  <c r="E84" i="8"/>
  <c r="D84" i="8"/>
  <c r="C84" i="8"/>
  <c r="E83" i="8"/>
  <c r="D83" i="8"/>
  <c r="C83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E77" i="8"/>
  <c r="D77" i="8"/>
  <c r="C77" i="8"/>
  <c r="E76" i="8"/>
  <c r="D76" i="8"/>
  <c r="C76" i="8"/>
  <c r="E75" i="8"/>
  <c r="D75" i="8"/>
  <c r="C75" i="8"/>
  <c r="E74" i="8"/>
  <c r="D74" i="8"/>
  <c r="C74" i="8"/>
  <c r="E73" i="8"/>
  <c r="D73" i="8"/>
  <c r="C73" i="8"/>
  <c r="E72" i="8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C66" i="8"/>
  <c r="E65" i="8"/>
  <c r="D65" i="8"/>
  <c r="C65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6" i="8"/>
  <c r="D56" i="8"/>
  <c r="C56" i="8"/>
  <c r="E55" i="8"/>
  <c r="D55" i="8"/>
  <c r="C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B3" i="8"/>
  <c r="B2" i="8"/>
  <c r="B1" i="8"/>
  <c r="CL2" i="1"/>
  <c r="CM2" i="1"/>
  <c r="CN2" i="1"/>
  <c r="CO2" i="1"/>
  <c r="CP2" i="1"/>
  <c r="CQ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AC2" i="1"/>
  <c r="AD2" i="1"/>
  <c r="AE2" i="1"/>
  <c r="AF2" i="1"/>
  <c r="AG2" i="1"/>
  <c r="AH2" i="1"/>
  <c r="AI2" i="1"/>
  <c r="AJ2" i="1"/>
  <c r="AK2" i="1"/>
  <c r="AL2" i="1"/>
  <c r="AM2" i="1"/>
  <c r="AN2" i="1"/>
  <c r="Q2" i="1"/>
  <c r="R2" i="1"/>
  <c r="S2" i="1"/>
  <c r="T2" i="1"/>
  <c r="U2" i="1"/>
  <c r="V2" i="1"/>
  <c r="W2" i="1"/>
  <c r="X2" i="1"/>
  <c r="Y2" i="1"/>
  <c r="Z2" i="1"/>
  <c r="AA2" i="1"/>
  <c r="AB2" i="1"/>
  <c r="G2" i="1"/>
  <c r="H2" i="1"/>
  <c r="I2" i="1"/>
  <c r="J2" i="1"/>
  <c r="K2" i="1"/>
  <c r="L2" i="1"/>
  <c r="M2" i="1"/>
  <c r="N2" i="1"/>
  <c r="O2" i="1"/>
  <c r="P2" i="1"/>
  <c r="F2" i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B3" i="7"/>
  <c r="B2" i="7"/>
  <c r="B1" i="7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B3" i="6"/>
  <c r="B2" i="6"/>
  <c r="B1" i="6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E1" i="5" s="1"/>
  <c r="D11" i="5"/>
  <c r="E10" i="5"/>
  <c r="D10" i="5"/>
  <c r="E9" i="5"/>
  <c r="D9" i="5"/>
  <c r="E8" i="5"/>
  <c r="E3" i="5" s="1"/>
  <c r="D8" i="5"/>
  <c r="B3" i="5"/>
  <c r="B2" i="5"/>
  <c r="B1" i="5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B3" i="4"/>
  <c r="B2" i="4"/>
  <c r="B1" i="4"/>
  <c r="B1" i="3"/>
  <c r="B2" i="3"/>
  <c r="B3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02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9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3" i="2"/>
  <c r="E103" i="2"/>
  <c r="D8" i="2"/>
  <c r="E8" i="2"/>
  <c r="B1" i="2"/>
  <c r="B3" i="2"/>
  <c r="B2" i="2"/>
  <c r="G192" i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F3" i="1"/>
  <c r="CR161" i="1"/>
  <c r="CS161" i="1"/>
  <c r="CR149" i="1"/>
  <c r="CS149" i="1"/>
  <c r="CR104" i="1"/>
  <c r="CS104" i="1"/>
  <c r="CR147" i="1"/>
  <c r="CS147" i="1"/>
  <c r="CR125" i="1"/>
  <c r="CS125" i="1"/>
  <c r="CR169" i="1"/>
  <c r="CS169" i="1"/>
  <c r="CR245" i="1"/>
  <c r="CS245" i="1"/>
  <c r="CR271" i="1"/>
  <c r="CS271" i="1"/>
  <c r="CR110" i="1"/>
  <c r="CS110" i="1"/>
  <c r="CR139" i="1"/>
  <c r="CS139" i="1"/>
  <c r="CR194" i="1"/>
  <c r="CS194" i="1"/>
  <c r="CR202" i="1"/>
  <c r="CS202" i="1"/>
  <c r="CR267" i="1"/>
  <c r="CS267" i="1"/>
  <c r="CR177" i="1"/>
  <c r="CS177" i="1"/>
  <c r="CR172" i="1"/>
  <c r="CS172" i="1"/>
  <c r="CR184" i="1"/>
  <c r="CS184" i="1"/>
  <c r="CR170" i="1"/>
  <c r="CS170" i="1"/>
  <c r="CR200" i="1"/>
  <c r="CS200" i="1"/>
  <c r="CR175" i="1"/>
  <c r="CS175" i="1"/>
  <c r="CR208" i="1"/>
  <c r="CS208" i="1"/>
  <c r="CR254" i="1"/>
  <c r="CS254" i="1"/>
  <c r="CR187" i="1"/>
  <c r="CS187" i="1"/>
  <c r="CR183" i="1"/>
  <c r="CS183" i="1"/>
  <c r="CR186" i="1"/>
  <c r="CS186" i="1"/>
  <c r="CR188" i="1"/>
  <c r="CS188" i="1"/>
  <c r="CS171" i="1"/>
  <c r="CR171" i="1"/>
  <c r="CS182" i="1"/>
  <c r="CR182" i="1"/>
  <c r="CS152" i="1"/>
  <c r="CR152" i="1"/>
  <c r="CS154" i="1"/>
  <c r="CR154" i="1"/>
  <c r="CS167" i="1"/>
  <c r="CR167" i="1"/>
  <c r="CS158" i="1"/>
  <c r="CR158" i="1"/>
  <c r="CS207" i="1"/>
  <c r="CR207" i="1"/>
  <c r="CS162" i="1"/>
  <c r="CR162" i="1"/>
  <c r="CS138" i="1"/>
  <c r="CR138" i="1"/>
  <c r="CS101" i="1"/>
  <c r="CR101" i="1"/>
  <c r="CS115" i="1"/>
  <c r="CR115" i="1"/>
  <c r="CS78" i="1"/>
  <c r="CR78" i="1"/>
  <c r="CS7" i="1"/>
  <c r="CR7" i="1"/>
  <c r="CS92" i="1"/>
  <c r="CR92" i="1"/>
  <c r="CS13" i="1"/>
  <c r="CR13" i="1"/>
  <c r="CS238" i="1"/>
  <c r="CR238" i="1"/>
  <c r="CS229" i="1"/>
  <c r="CR229" i="1"/>
  <c r="CS214" i="1"/>
  <c r="CR214" i="1"/>
  <c r="CS204" i="1"/>
  <c r="CR204" i="1"/>
  <c r="CS203" i="1"/>
  <c r="CR203" i="1"/>
  <c r="CS199" i="1"/>
  <c r="CR199" i="1"/>
  <c r="CS42" i="1"/>
  <c r="CR42" i="1"/>
  <c r="CS51" i="1"/>
  <c r="CR51" i="1"/>
  <c r="CS135" i="1"/>
  <c r="CR135" i="1"/>
  <c r="CS14" i="1"/>
  <c r="CR14" i="1"/>
  <c r="CS83" i="1"/>
  <c r="CR83" i="1"/>
  <c r="CS123" i="1"/>
  <c r="CR123" i="1"/>
  <c r="CS130" i="1"/>
  <c r="CR130" i="1"/>
  <c r="CS49" i="1"/>
  <c r="CR49" i="1"/>
  <c r="CS134" i="1"/>
  <c r="CR134" i="1"/>
  <c r="CS91" i="1"/>
  <c r="CR91" i="1"/>
  <c r="CS15" i="1"/>
  <c r="CR15" i="1"/>
  <c r="CS24" i="1"/>
  <c r="CR24" i="1"/>
  <c r="CS168" i="1"/>
  <c r="CR168" i="1"/>
  <c r="CS150" i="1"/>
  <c r="CR150" i="1"/>
  <c r="CS113" i="1"/>
  <c r="CR113" i="1"/>
  <c r="CS9" i="1"/>
  <c r="CR9" i="1"/>
  <c r="CS53" i="1"/>
  <c r="CR53" i="1"/>
  <c r="CS137" i="1"/>
  <c r="CR137" i="1"/>
  <c r="CS65" i="1"/>
  <c r="CR65" i="1"/>
  <c r="CS76" i="1"/>
  <c r="CR76" i="1"/>
  <c r="CS45" i="1"/>
  <c r="CR45" i="1"/>
  <c r="CS166" i="1"/>
  <c r="CR166" i="1"/>
  <c r="CS44" i="1"/>
  <c r="CR44" i="1"/>
  <c r="CS106" i="1"/>
  <c r="CR106" i="1"/>
  <c r="CS38" i="1"/>
  <c r="CR38" i="1"/>
  <c r="CS97" i="1"/>
  <c r="CR97" i="1"/>
  <c r="CS176" i="1"/>
  <c r="CR176" i="1"/>
  <c r="CS163" i="1"/>
  <c r="CR163" i="1"/>
  <c r="CS122" i="1"/>
  <c r="CR122" i="1"/>
  <c r="CS20" i="1"/>
  <c r="CR20" i="1"/>
  <c r="CS35" i="1"/>
  <c r="CR35" i="1"/>
  <c r="CS46" i="1"/>
  <c r="CR46" i="1"/>
  <c r="CS22" i="1"/>
  <c r="CR22" i="1"/>
  <c r="CS33" i="1"/>
  <c r="CR33" i="1"/>
  <c r="CS39" i="1"/>
  <c r="CR39" i="1"/>
  <c r="CS28" i="1"/>
  <c r="CR28" i="1"/>
  <c r="CS120" i="1"/>
  <c r="CR120" i="1"/>
  <c r="CS185" i="1"/>
  <c r="CR185" i="1"/>
  <c r="CS48" i="1"/>
  <c r="CR48" i="1"/>
  <c r="CS36" i="1"/>
  <c r="CR36" i="1"/>
  <c r="CS85" i="1"/>
  <c r="CR85" i="1"/>
  <c r="CS27" i="1"/>
  <c r="CR27" i="1"/>
  <c r="CS77" i="1"/>
  <c r="CR77" i="1"/>
  <c r="CS103" i="1"/>
  <c r="CR103" i="1"/>
  <c r="CS99" i="1"/>
  <c r="CR99" i="1"/>
  <c r="CS178" i="1"/>
  <c r="CR178" i="1"/>
  <c r="CS68" i="1"/>
  <c r="CR68" i="1"/>
  <c r="CS17" i="1"/>
  <c r="CR17" i="1"/>
  <c r="CS261" i="1"/>
  <c r="CR261" i="1"/>
  <c r="CS206" i="1"/>
  <c r="CR206" i="1"/>
  <c r="CS196" i="1"/>
  <c r="CR196" i="1"/>
  <c r="CS160" i="1"/>
  <c r="CR160" i="1"/>
  <c r="CS156" i="1"/>
  <c r="CR156" i="1"/>
  <c r="CS61" i="1"/>
  <c r="CR61" i="1"/>
  <c r="CS112" i="1"/>
  <c r="CR112" i="1"/>
  <c r="CS151" i="1"/>
  <c r="CR151" i="1"/>
  <c r="CS129" i="1"/>
  <c r="CR129" i="1"/>
  <c r="CS64" i="1"/>
  <c r="CR64" i="1"/>
  <c r="CS41" i="1"/>
  <c r="CR41" i="1"/>
  <c r="CS108" i="1"/>
  <c r="CR108" i="1"/>
  <c r="CS179" i="1"/>
  <c r="CR179" i="1"/>
  <c r="CS100" i="1"/>
  <c r="CR100" i="1"/>
  <c r="CS144" i="1"/>
  <c r="CR144" i="1"/>
  <c r="CS37" i="1"/>
  <c r="CR37" i="1"/>
  <c r="CS128" i="1"/>
  <c r="CR128" i="1"/>
  <c r="CS43" i="1"/>
  <c r="CR43" i="1"/>
  <c r="CS72" i="1"/>
  <c r="CR72" i="1"/>
  <c r="CS126" i="1"/>
  <c r="CR126" i="1"/>
  <c r="CS142" i="1"/>
  <c r="CR142" i="1"/>
  <c r="CS80" i="1"/>
  <c r="CR80" i="1"/>
  <c r="CS84" i="1"/>
  <c r="CR84" i="1"/>
  <c r="CS105" i="1"/>
  <c r="CR105" i="1"/>
  <c r="CS70" i="1"/>
  <c r="CR70" i="1"/>
  <c r="CS18" i="1"/>
  <c r="CR18" i="1"/>
  <c r="CS118" i="1"/>
  <c r="CR118" i="1"/>
  <c r="CS73" i="1"/>
  <c r="CR73" i="1"/>
  <c r="CS98" i="1"/>
  <c r="CR98" i="1"/>
  <c r="CS29" i="1"/>
  <c r="CR29" i="1"/>
  <c r="CS127" i="1"/>
  <c r="CR127" i="1"/>
  <c r="CS8" i="1"/>
  <c r="CR8" i="1"/>
  <c r="CS23" i="1"/>
  <c r="CR23" i="1"/>
  <c r="CS25" i="1"/>
  <c r="CR25" i="1"/>
  <c r="CS67" i="1"/>
  <c r="CR67" i="1"/>
  <c r="CS12" i="1"/>
  <c r="CR12" i="1"/>
  <c r="CS40" i="1"/>
  <c r="CR40" i="1"/>
  <c r="CS26" i="1"/>
  <c r="CR26" i="1"/>
  <c r="CS59" i="1"/>
  <c r="CR59" i="1"/>
  <c r="CS69" i="1"/>
  <c r="CR69" i="1"/>
  <c r="CS102" i="1"/>
  <c r="CR102" i="1"/>
  <c r="CS174" i="1"/>
  <c r="CR174" i="1"/>
  <c r="CS145" i="1"/>
  <c r="CR145" i="1"/>
  <c r="CS140" i="1"/>
  <c r="CR140" i="1"/>
  <c r="CS114" i="1"/>
  <c r="CR114" i="1"/>
  <c r="CS121" i="1"/>
  <c r="CR121" i="1"/>
  <c r="CS54" i="1"/>
  <c r="CR54" i="1"/>
  <c r="CS96" i="1"/>
  <c r="CR96" i="1"/>
  <c r="CS10" i="1"/>
  <c r="CR10" i="1"/>
  <c r="CS109" i="1"/>
  <c r="CR109" i="1"/>
  <c r="CS180" i="1"/>
  <c r="CR180" i="1"/>
  <c r="CS136" i="1"/>
  <c r="CR136" i="1"/>
  <c r="CS11" i="1"/>
  <c r="CR11" i="1"/>
  <c r="CS236" i="1"/>
  <c r="CR236" i="1"/>
  <c r="CS263" i="1"/>
  <c r="CR263" i="1"/>
  <c r="CS253" i="1"/>
  <c r="CR253" i="1"/>
  <c r="CS252" i="1"/>
  <c r="CR252" i="1"/>
  <c r="CS240" i="1"/>
  <c r="CR240" i="1"/>
  <c r="CS237" i="1"/>
  <c r="CR237" i="1"/>
  <c r="CS217" i="1"/>
  <c r="CR217" i="1"/>
  <c r="CS211" i="1"/>
  <c r="CR211" i="1"/>
  <c r="CS210" i="1"/>
  <c r="CR210" i="1"/>
  <c r="CS47" i="1"/>
  <c r="CR47" i="1"/>
  <c r="CS165" i="1"/>
  <c r="CR165" i="1"/>
  <c r="CS133" i="1"/>
  <c r="CR133" i="1"/>
  <c r="CS164" i="1"/>
  <c r="CR164" i="1"/>
  <c r="CS63" i="1"/>
  <c r="CR63" i="1"/>
  <c r="CS146" i="1"/>
  <c r="CR146" i="1"/>
  <c r="CS143" i="1"/>
  <c r="CR143" i="1"/>
  <c r="CS124" i="1"/>
  <c r="CR124" i="1"/>
  <c r="CS58" i="1"/>
  <c r="CR58" i="1"/>
  <c r="CS32" i="1"/>
  <c r="CR32" i="1"/>
  <c r="CS50" i="1"/>
  <c r="CR50" i="1"/>
  <c r="CS111" i="1"/>
  <c r="CR111" i="1"/>
  <c r="CS31" i="1"/>
  <c r="CR31" i="1"/>
  <c r="CS216" i="1"/>
  <c r="CR216" i="1"/>
  <c r="CS209" i="1"/>
  <c r="CR209" i="1"/>
  <c r="CS34" i="1"/>
  <c r="CR34" i="1"/>
  <c r="CS88" i="1"/>
  <c r="CR88" i="1"/>
  <c r="CS89" i="1"/>
  <c r="CR89" i="1"/>
  <c r="CS57" i="1"/>
  <c r="CR57" i="1"/>
  <c r="CS62" i="1"/>
  <c r="CR62" i="1"/>
  <c r="CS93" i="1"/>
  <c r="CR93" i="1"/>
  <c r="CS87" i="1"/>
  <c r="CR87" i="1"/>
  <c r="CS116" i="1"/>
  <c r="CR116" i="1"/>
  <c r="CS131" i="1"/>
  <c r="CR131" i="1"/>
  <c r="CS52" i="1"/>
  <c r="CR52" i="1"/>
  <c r="CS273" i="1"/>
  <c r="CR273" i="1"/>
  <c r="CS272" i="1"/>
  <c r="CR272" i="1"/>
  <c r="CS270" i="1"/>
  <c r="CR270" i="1"/>
  <c r="CS266" i="1"/>
  <c r="CR266" i="1"/>
  <c r="CS265" i="1"/>
  <c r="CR265" i="1"/>
  <c r="CS260" i="1"/>
  <c r="CR260" i="1"/>
  <c r="CS259" i="1"/>
  <c r="CR259" i="1"/>
  <c r="CS258" i="1"/>
  <c r="CR258" i="1"/>
  <c r="CS257" i="1"/>
  <c r="CR257" i="1"/>
  <c r="CS256" i="1"/>
  <c r="CR256" i="1"/>
  <c r="CS249" i="1"/>
  <c r="CR249" i="1"/>
  <c r="CS243" i="1"/>
  <c r="CR243" i="1"/>
  <c r="CS234" i="1"/>
  <c r="CR234" i="1"/>
  <c r="CS233" i="1"/>
  <c r="CR233" i="1"/>
  <c r="CS232" i="1"/>
  <c r="CR232" i="1"/>
  <c r="CS231" i="1"/>
  <c r="CR231" i="1"/>
  <c r="CS230" i="1"/>
  <c r="CR230" i="1"/>
  <c r="CS228" i="1"/>
  <c r="CR228" i="1"/>
  <c r="CS227" i="1"/>
  <c r="CR227" i="1"/>
  <c r="CS226" i="1"/>
  <c r="CR226" i="1"/>
  <c r="CS225" i="1"/>
  <c r="CR225" i="1"/>
  <c r="CS224" i="1"/>
  <c r="CR224" i="1"/>
  <c r="CS223" i="1"/>
  <c r="CR223" i="1"/>
  <c r="CS222" i="1"/>
  <c r="CR222" i="1"/>
  <c r="CS221" i="1"/>
  <c r="CR221" i="1"/>
  <c r="CS220" i="1"/>
  <c r="CR220" i="1"/>
  <c r="CS219" i="1"/>
  <c r="CR219" i="1"/>
  <c r="CS218" i="1"/>
  <c r="CR218" i="1"/>
  <c r="CS213" i="1"/>
  <c r="CR213" i="1"/>
  <c r="CS212" i="1"/>
  <c r="CR212" i="1"/>
  <c r="CS205" i="1"/>
  <c r="CR205" i="1"/>
  <c r="CS198" i="1"/>
  <c r="CR198" i="1"/>
  <c r="CS195" i="1"/>
  <c r="CR195" i="1"/>
  <c r="CS30" i="1"/>
  <c r="CR30" i="1"/>
  <c r="CS159" i="1"/>
  <c r="CR159" i="1"/>
  <c r="CS173" i="1"/>
  <c r="CR173" i="1"/>
  <c r="CS255" i="1"/>
  <c r="CR255" i="1"/>
  <c r="CS250" i="1"/>
  <c r="CR250" i="1"/>
  <c r="CS248" i="1"/>
  <c r="CR248" i="1"/>
  <c r="CS247" i="1"/>
  <c r="CR247" i="1"/>
  <c r="CS246" i="1"/>
  <c r="CR246" i="1"/>
  <c r="CS242" i="1"/>
  <c r="CR242" i="1"/>
  <c r="CS239" i="1"/>
  <c r="CR239" i="1"/>
  <c r="CS235" i="1"/>
  <c r="CR235" i="1"/>
  <c r="CS215" i="1"/>
  <c r="CR215" i="1"/>
  <c r="CS201" i="1"/>
  <c r="CR201" i="1"/>
  <c r="CS193" i="1"/>
  <c r="CR193" i="1"/>
  <c r="CS82" i="1"/>
  <c r="CR82" i="1"/>
  <c r="CS119" i="1"/>
  <c r="CR119" i="1"/>
  <c r="CS153" i="1"/>
  <c r="CR153" i="1"/>
  <c r="CS94" i="1"/>
  <c r="CR94" i="1"/>
  <c r="CS81" i="1"/>
  <c r="CR81" i="1"/>
  <c r="CS117" i="1"/>
  <c r="CR117" i="1"/>
  <c r="CS19" i="1"/>
  <c r="CR19" i="1"/>
  <c r="CS74" i="1"/>
  <c r="CR74" i="1"/>
  <c r="CS107" i="1"/>
  <c r="CR107" i="1"/>
  <c r="CS181" i="1"/>
  <c r="CR181" i="1"/>
  <c r="CS148" i="1"/>
  <c r="CR148" i="1"/>
  <c r="CS16" i="1"/>
  <c r="CR16" i="1"/>
  <c r="CS55" i="1"/>
  <c r="CR55" i="1"/>
  <c r="CS132" i="1"/>
  <c r="CR132" i="1"/>
  <c r="CS79" i="1"/>
  <c r="CR79" i="1"/>
  <c r="CS66" i="1"/>
  <c r="CR66" i="1"/>
  <c r="CS141" i="1"/>
  <c r="CR141" i="1"/>
  <c r="CS75" i="1"/>
  <c r="CR75" i="1"/>
  <c r="CS21" i="1"/>
  <c r="CR21" i="1"/>
  <c r="CS269" i="1"/>
  <c r="CR269" i="1"/>
  <c r="CS268" i="1"/>
  <c r="CR268" i="1"/>
  <c r="CS264" i="1"/>
  <c r="CR264" i="1"/>
  <c r="CS262" i="1"/>
  <c r="CR262" i="1"/>
  <c r="CS251" i="1"/>
  <c r="CR251" i="1"/>
  <c r="CS244" i="1"/>
  <c r="CR244" i="1"/>
  <c r="CS241" i="1"/>
  <c r="CR241" i="1"/>
  <c r="CS197" i="1"/>
  <c r="CR197" i="1"/>
  <c r="CS71" i="1"/>
  <c r="CR71" i="1"/>
  <c r="CS56" i="1"/>
  <c r="CR56" i="1"/>
  <c r="CS155" i="1"/>
  <c r="CR155" i="1"/>
  <c r="CS157" i="1"/>
  <c r="CR157" i="1"/>
  <c r="CS86" i="1"/>
  <c r="CR86" i="1"/>
  <c r="CS60" i="1"/>
  <c r="CR60" i="1"/>
  <c r="CS95" i="1"/>
  <c r="CR95" i="1"/>
  <c r="CS90" i="1"/>
  <c r="CR90" i="1"/>
  <c r="E2" i="5" l="1"/>
  <c r="D5" i="8"/>
  <c r="E3" i="8"/>
  <c r="E1" i="8"/>
  <c r="E2" i="8"/>
  <c r="CS2" i="1"/>
  <c r="D5" i="7"/>
  <c r="E3" i="7"/>
  <c r="E2" i="7"/>
  <c r="E1" i="7"/>
  <c r="E3" i="6"/>
  <c r="D5" i="6"/>
  <c r="E1" i="6"/>
  <c r="E2" i="6"/>
  <c r="D5" i="5"/>
  <c r="D5" i="4"/>
  <c r="D5" i="3"/>
  <c r="E102" i="2"/>
  <c r="D5" i="2"/>
  <c r="G3" i="1"/>
  <c r="CR2" i="1"/>
  <c r="I5" i="10" l="1"/>
</calcChain>
</file>

<file path=xl/sharedStrings.xml><?xml version="1.0" encoding="utf-8"?>
<sst xmlns="http://schemas.openxmlformats.org/spreadsheetml/2006/main" count="716" uniqueCount="304">
  <si>
    <t>Province/State</t>
  </si>
  <si>
    <t>Country/Region</t>
  </si>
  <si>
    <t>Lat</t>
  </si>
  <si>
    <t>Long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</si>
  <si>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</si>
  <si>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</si>
  <si>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</si>
  <si>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</si>
  <si>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</si>
  <si>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</si>
  <si>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</si>
  <si>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</si>
  <si>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</si>
  <si>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</si>
  <si>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</si>
  <si>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</si>
  <si>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</si>
  <si>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</si>
  <si>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</si>
  <si>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</si>
  <si>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</si>
  <si>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</si>
  <si>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</si>
  <si>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</si>
  <si>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</si>
  <si>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</si>
  <si>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</si>
  <si>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</si>
  <si>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</si>
  <si>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</si>
  <si>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</si>
  <si>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</si>
  <si>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</si>
  <si>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</si>
  <si>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</si>
  <si>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</si>
  <si>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</si>
  <si>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</si>
  <si>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</si>
  <si>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</si>
  <si>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</si>
  <si>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</si>
  <si>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</si>
  <si>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</si>
  <si>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</si>
  <si>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</si>
  <si>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</si>
  <si>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</si>
  <si>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</si>
  <si>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</si>
  <si>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</si>
  <si>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</si>
  <si>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</si>
  <si>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</si>
  <si>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</si>
  <si>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</si>
  <si>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</si>
  <si>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</si>
  <si>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</si>
  <si>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</si>
  <si>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</si>
  <si>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</si>
  <si>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</si>
  <si>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</si>
  <si>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</si>
  <si>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</si>
  <si>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</si>
  <si>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</si>
  <si>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</si>
  <si>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</si>
  <si>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</si>
  <si>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</si>
  <si>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</si>
  <si>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</si>
  <si>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</si>
  <si>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</si>
  <si>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</si>
  <si>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</si>
  <si>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</si>
  <si>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</si>
  <si>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</si>
  <si>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</si>
  <si>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</si>
  <si>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</si>
  <si>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</si>
  <si>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</si>
  <si>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</si>
  <si>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</si>
  <si>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</si>
  <si>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</si>
  <si>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</si>
  <si>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</si>
  <si>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</si>
  <si>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</si>
  <si>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</si>
  <si>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</si>
  <si>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</si>
  <si>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</si>
  <si>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</si>
  <si>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</si>
  <si>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</si>
  <si>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</si>
  <si>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</si>
  <si>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</si>
  <si>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</si>
  <si>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</si>
  <si>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</si>
  <si>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</si>
  <si>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</si>
  <si>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</si>
  <si>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</si>
  <si>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</si>
  <si>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</si>
  <si>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</si>
  <si>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</si>
  <si>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</si>
  <si>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</si>
  <si>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</si>
  <si>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</si>
  <si>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</si>
  <si>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</si>
  <si>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</si>
  <si>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</si>
  <si>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</si>
  <si>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</si>
  <si>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</si>
  <si>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</si>
  <si>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</si>
  <si>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</si>
  <si>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</si>
  <si>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</si>
  <si>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</si>
  <si>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</si>
  <si>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</si>
  <si>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</si>
  <si>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</si>
  <si>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</si>
  <si>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</si>
  <si>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</si>
  <si>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</si>
  <si>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</si>
  <si>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</si>
  <si>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</si>
  <si>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</si>
  <si>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</si>
  <si>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</si>
  <si>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</si>
  <si>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</si>
  <si>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</si>
  <si>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</si>
  <si>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</si>
  <si>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</si>
  <si>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</si>
  <si>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</si>
  <si>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</si>
  <si>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</si>
  <si>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</si>
  <si>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</si>
  <si>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</si>
  <si>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</si>
  <si>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</si>
  <si>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</si>
  <si>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</si>
  <si>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</si>
  <si>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</si>
  <si>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</si>
  <si>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</si>
  <si>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</si>
  <si>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</si>
  <si>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</si>
  <si>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</si>
  <si>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</si>
  <si>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</si>
  <si>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</si>
  <si>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</si>
  <si>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</si>
  <si>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</si>
  <si>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</si>
  <si>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</si>
  <si>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</si>
  <si>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</si>
  <si>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</si>
  <si>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</si>
  <si>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</si>
  <si>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</si>
  <si>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</si>
  <si>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</si>
  <si>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</si>
  <si>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</si>
  <si>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</si>
  <si>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</si>
  <si>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</si>
  <si>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</si>
  <si>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</si>
  <si>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</si>
  <si>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</si>
  <si>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</si>
  <si>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</si>
  <si>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</si>
  <si>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</si>
  <si>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</si>
  <si>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</si>
  <si>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</si>
  <si>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</si>
  <si>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</si>
  <si>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</si>
  <si>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</si>
  <si>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</si>
  <si>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</si>
  <si>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</si>
  <si>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</si>
  <si>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</si>
  <si>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</si>
  <si>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</si>
  <si>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</si>
  <si>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</si>
  <si>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</si>
  <si>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</si>
  <si>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</si>
  <si>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</si>
  <si>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</si>
  <si>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</si>
  <si>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</si>
  <si>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</si>
  <si>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</si>
  <si>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</si>
  <si>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</si>
  <si>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</si>
  <si>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</si>
  <si>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</si>
  <si>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</si>
  <si>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</si>
  <si>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</si>
  <si>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</si>
  <si>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</si>
  <si>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</si>
  <si>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</si>
  <si>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</si>
  <si>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</si>
  <si>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</si>
  <si>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</si>
  <si>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</si>
  <si>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</si>
  <si>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</si>
  <si>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</si>
  <si>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</si>
  <si>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</si>
  <si>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</si>
  <si>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</si>
  <si>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</si>
  <si>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Northwest Territories</t>
  </si>
  <si>
    <t>Yukon</t>
  </si>
  <si>
    <t>Kosovo</t>
  </si>
  <si>
    <t>Burma</t>
  </si>
  <si>
    <t>Anguilla</t>
  </si>
  <si>
    <t>British Virgin Islands</t>
  </si>
  <si>
    <t>Turks and Caicos Islands</t>
  </si>
  <si>
    <t>MS Zaandam</t>
  </si>
  <si>
    <t>Botswana</t>
  </si>
  <si>
    <t>Burundi</t>
  </si>
  <si>
    <t>Sierra Leone</t>
  </si>
  <si>
    <t>Bonaire, Sint Eustatius and Saba</t>
  </si>
  <si>
    <t>Malawi</t>
  </si>
  <si>
    <t>Falkland Islands (Malvinas)</t>
  </si>
  <si>
    <t>Saint Pierre and Miquelon</t>
  </si>
  <si>
    <t>South Sudan</t>
  </si>
  <si>
    <t>Western Sahara</t>
  </si>
  <si>
    <t>Sao Tome and Principe</t>
  </si>
  <si>
    <t>Yemen</t>
  </si>
  <si>
    <t>Days</t>
  </si>
  <si>
    <t>CaseDays</t>
  </si>
  <si>
    <t>Predicted</t>
  </si>
  <si>
    <t>Day</t>
  </si>
  <si>
    <t>Mean</t>
  </si>
  <si>
    <t>Stdev</t>
  </si>
  <si>
    <t>Scale</t>
  </si>
  <si>
    <t>New Cases</t>
  </si>
  <si>
    <t>Predicted Cases per day</t>
  </si>
  <si>
    <t>Average</t>
  </si>
  <si>
    <t>Max</t>
  </si>
  <si>
    <t>RegionCountry</t>
  </si>
  <si>
    <t>Region</t>
  </si>
  <si>
    <t>Country</t>
  </si>
  <si>
    <t>World</t>
  </si>
  <si>
    <t>Population</t>
  </si>
  <si>
    <t>Age</t>
  </si>
  <si>
    <t>Deaths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</si>
  <si>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</si>
  <si>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</si>
  <si>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</si>
  <si>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</si>
  <si>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</si>
  <si>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</si>
  <si>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</si>
  <si>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</si>
  <si>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</si>
  <si>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</si>
  <si>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</si>
  <si>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Ages</t>
  </si>
  <si>
    <t>% Deaths</t>
  </si>
  <si>
    <t>Estimate</t>
  </si>
  <si>
    <t>Deaths per Million</t>
  </si>
  <si>
    <t>% Covid Deaths per Million</t>
  </si>
  <si>
    <t>Predicted Cases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</si>
</sst>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"/>
    <numFmt numFmtId="169" formatCode="_(* #,##0.000_);_(* \(#,##0.000\);_(* &quot;-&quot;??_);_(@_)"/>
    <numFmt numFmtId="17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33" borderId="10" xfId="0" applyFill="1" applyBorder="1"/>
    <xf numFmtId="43" fontId="0" fillId="33" borderId="10" xfId="1" applyFont="1" applyFill="1" applyBorder="1"/>
    <xf numFmtId="164" fontId="0" fillId="33" borderId="10" xfId="1" applyNumberFormat="1" applyFont="1" applyFill="1" applyBorder="1"/>
    <xf numFmtId="15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34" borderId="10" xfId="0" applyFill="1" applyBorder="1"/>
    <xf numFmtId="166" fontId="0" fillId="33" borderId="10" xfId="0" applyNumberFormat="1" applyFill="1" applyBorder="1"/>
    <xf numFmtId="0" fontId="0" fillId="36" borderId="11" xfId="0" applyFill="1" applyBorder="1"/>
    <xf numFmtId="1" fontId="0" fillId="33" borderId="10" xfId="0" applyNumberFormat="1" applyFill="1" applyBorder="1"/>
    <xf numFmtId="165" fontId="0" fillId="36" borderId="10" xfId="0" applyNumberFormat="1" applyFill="1" applyBorder="1"/>
    <xf numFmtId="43" fontId="0" fillId="36" borderId="10" xfId="1" applyFont="1" applyFill="1" applyBorder="1"/>
    <xf numFmtId="0" fontId="16" fillId="33" borderId="10" xfId="0" applyFont="1" applyFill="1" applyBorder="1"/>
    <xf numFmtId="0" fontId="0" fillId="35" borderId="10" xfId="0" applyFill="1" applyBorder="1"/>
    <xf numFmtId="164" fontId="0" fillId="35" borderId="10" xfId="1" applyNumberFormat="1" applyFont="1" applyFill="1" applyBorder="1"/>
    <xf numFmtId="43" fontId="0" fillId="0" borderId="0" xfId="1" applyFont="1"/>
    <xf numFmtId="164" fontId="0" fillId="0" borderId="0" xfId="1" applyNumberFormat="1" applyFont="1"/>
    <xf numFmtId="0" fontId="0" fillId="0" borderId="0" xfId="0" applyNumberFormat="1"/>
    <xf numFmtId="10" fontId="0" fillId="33" borderId="10" xfId="43" applyNumberFormat="1" applyFont="1" applyFill="1" applyBorder="1"/>
    <xf numFmtId="3" fontId="0" fillId="37" borderId="10" xfId="0" applyNumberFormat="1" applyFill="1" applyBorder="1"/>
    <xf numFmtId="0" fontId="0" fillId="36" borderId="10" xfId="0" applyFill="1" applyBorder="1"/>
    <xf numFmtId="164" fontId="0" fillId="0" borderId="0" xfId="0" applyNumberFormat="1"/>
    <xf numFmtId="9" fontId="0" fillId="0" borderId="0" xfId="43" applyFont="1"/>
    <xf numFmtId="10" fontId="0" fillId="0" borderId="0" xfId="43" applyNumberFormat="1" applyFont="1"/>
    <xf numFmtId="169" fontId="0" fillId="39" borderId="10" xfId="1" applyNumberFormat="1" applyFont="1" applyFill="1" applyBorder="1"/>
    <xf numFmtId="0" fontId="0" fillId="36" borderId="12" xfId="0" applyFill="1" applyBorder="1"/>
    <xf numFmtId="3" fontId="0" fillId="36" borderId="10" xfId="0" applyNumberFormat="1" applyFill="1" applyBorder="1"/>
    <xf numFmtId="1" fontId="0" fillId="0" borderId="0" xfId="0" applyNumberFormat="1"/>
    <xf numFmtId="43" fontId="0" fillId="38" borderId="10" xfId="1" applyFont="1" applyFill="1" applyBorder="1"/>
    <xf numFmtId="174" fontId="0" fillId="36" borderId="10" xfId="43" applyNumberFormat="1" applyFont="1" applyFill="1" applyBorder="1"/>
    <xf numFmtId="0" fontId="0" fillId="36" borderId="13" xfId="0" applyFill="1" applyBorder="1"/>
    <xf numFmtId="1" fontId="0" fillId="33" borderId="12" xfId="0" applyNumberFormat="1" applyFill="1" applyBorder="1"/>
    <xf numFmtId="164" fontId="0" fillId="33" borderId="12" xfId="1" applyNumberFormat="1" applyFont="1" applyFill="1" applyBorder="1"/>
    <xf numFmtId="0" fontId="16" fillId="36" borderId="10" xfId="0" applyFont="1" applyFill="1" applyBorder="1" applyAlignment="1">
      <alignment horizontal="center" wrapText="1"/>
    </xf>
    <xf numFmtId="0" fontId="16" fillId="36" borderId="10" xfId="0" applyFont="1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49300087489066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6213910761154858E-2"/>
                  <c:y val="-0.1693401866433362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 Apr 2020'!#REF!</c:f>
            </c:numRef>
          </c:xVal>
          <c:yVal>
            <c:numRef>
              <c:f>'20 Apr 2020'!#REF!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77064"/>
        <c:axId val="340077456"/>
      </c:scatterChart>
      <c:valAx>
        <c:axId val="34007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77456"/>
        <c:crosses val="autoZero"/>
        <c:crossBetween val="midCat"/>
      </c:valAx>
      <c:valAx>
        <c:axId val="3400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Ukraine Projected Cases, New Cases</a:t>
            </a:r>
          </a:p>
          <a:p>
            <a:pPr>
              <a:defRPr/>
            </a:pPr>
            <a:r>
              <a:rPr lang="en-US" baseline="0"/>
              <a:t> Using Cumulative Normal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Ukraine!$B$7</c:f>
              <c:strCache>
                <c:ptCount val="1"/>
                <c:pt idx="0">
                  <c:v>Ukraine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Ukraine!$A$8:$A$207</c:f>
              <c:numCache>
                <c:formatCode>General</c:formatCode>
                <c:ptCount val="162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105</c:v>
                </c:pt>
                <c:pt idx="67">
                  <c:v>106</c:v>
                </c:pt>
                <c:pt idx="68">
                  <c:v>107</c:v>
                </c:pt>
                <c:pt idx="69">
                  <c:v>108</c:v>
                </c:pt>
                <c:pt idx="70">
                  <c:v>109</c:v>
                </c:pt>
                <c:pt idx="71">
                  <c:v>110</c:v>
                </c:pt>
                <c:pt idx="72">
                  <c:v>111</c:v>
                </c:pt>
                <c:pt idx="73">
                  <c:v>112</c:v>
                </c:pt>
                <c:pt idx="74">
                  <c:v>113</c:v>
                </c:pt>
                <c:pt idx="75">
                  <c:v>114</c:v>
                </c:pt>
                <c:pt idx="76">
                  <c:v>115</c:v>
                </c:pt>
                <c:pt idx="77">
                  <c:v>116</c:v>
                </c:pt>
                <c:pt idx="78">
                  <c:v>117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121</c:v>
                </c:pt>
                <c:pt idx="83">
                  <c:v>122</c:v>
                </c:pt>
                <c:pt idx="84">
                  <c:v>123</c:v>
                </c:pt>
                <c:pt idx="85">
                  <c:v>124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129</c:v>
                </c:pt>
                <c:pt idx="91">
                  <c:v>130</c:v>
                </c:pt>
                <c:pt idx="92">
                  <c:v>131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135</c:v>
                </c:pt>
                <c:pt idx="97">
                  <c:v>136</c:v>
                </c:pt>
                <c:pt idx="98">
                  <c:v>137</c:v>
                </c:pt>
                <c:pt idx="99">
                  <c:v>138</c:v>
                </c:pt>
                <c:pt idx="100">
                  <c:v>139</c:v>
                </c:pt>
                <c:pt idx="101">
                  <c:v>140</c:v>
                </c:pt>
                <c:pt idx="102">
                  <c:v>141</c:v>
                </c:pt>
                <c:pt idx="103">
                  <c:v>142</c:v>
                </c:pt>
                <c:pt idx="104">
                  <c:v>143</c:v>
                </c:pt>
                <c:pt idx="105">
                  <c:v>144</c:v>
                </c:pt>
                <c:pt idx="106">
                  <c:v>145</c:v>
                </c:pt>
                <c:pt idx="107">
                  <c:v>146</c:v>
                </c:pt>
                <c:pt idx="108">
                  <c:v>147</c:v>
                </c:pt>
                <c:pt idx="109">
                  <c:v>148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152</c:v>
                </c:pt>
                <c:pt idx="114">
                  <c:v>153</c:v>
                </c:pt>
                <c:pt idx="115">
                  <c:v>154</c:v>
                </c:pt>
                <c:pt idx="116">
                  <c:v>155</c:v>
                </c:pt>
                <c:pt idx="117">
                  <c:v>156</c:v>
                </c:pt>
                <c:pt idx="118">
                  <c:v>157</c:v>
                </c:pt>
                <c:pt idx="119">
                  <c:v>158</c:v>
                </c:pt>
                <c:pt idx="120">
                  <c:v>159</c:v>
                </c:pt>
                <c:pt idx="121">
                  <c:v>160</c:v>
                </c:pt>
                <c:pt idx="122">
                  <c:v>161</c:v>
                </c:pt>
                <c:pt idx="123">
                  <c:v>162</c:v>
                </c:pt>
                <c:pt idx="124">
                  <c:v>163</c:v>
                </c:pt>
                <c:pt idx="125">
                  <c:v>164</c:v>
                </c:pt>
                <c:pt idx="126">
                  <c:v>165</c:v>
                </c:pt>
                <c:pt idx="127">
                  <c:v>166</c:v>
                </c:pt>
                <c:pt idx="128">
                  <c:v>167</c:v>
                </c:pt>
                <c:pt idx="129">
                  <c:v>168</c:v>
                </c:pt>
                <c:pt idx="130">
                  <c:v>169</c:v>
                </c:pt>
                <c:pt idx="131">
                  <c:v>170</c:v>
                </c:pt>
                <c:pt idx="132">
                  <c:v>171</c:v>
                </c:pt>
                <c:pt idx="133">
                  <c:v>172</c:v>
                </c:pt>
                <c:pt idx="134">
                  <c:v>173</c:v>
                </c:pt>
                <c:pt idx="135">
                  <c:v>174</c:v>
                </c:pt>
                <c:pt idx="136">
                  <c:v>175</c:v>
                </c:pt>
                <c:pt idx="137">
                  <c:v>176</c:v>
                </c:pt>
                <c:pt idx="138">
                  <c:v>177</c:v>
                </c:pt>
                <c:pt idx="139">
                  <c:v>178</c:v>
                </c:pt>
                <c:pt idx="140">
                  <c:v>179</c:v>
                </c:pt>
                <c:pt idx="141">
                  <c:v>180</c:v>
                </c:pt>
                <c:pt idx="142">
                  <c:v>181</c:v>
                </c:pt>
                <c:pt idx="143">
                  <c:v>182</c:v>
                </c:pt>
                <c:pt idx="144">
                  <c:v>183</c:v>
                </c:pt>
                <c:pt idx="145">
                  <c:v>184</c:v>
                </c:pt>
                <c:pt idx="146">
                  <c:v>185</c:v>
                </c:pt>
                <c:pt idx="147">
                  <c:v>186</c:v>
                </c:pt>
                <c:pt idx="148">
                  <c:v>187</c:v>
                </c:pt>
                <c:pt idx="149">
                  <c:v>188</c:v>
                </c:pt>
                <c:pt idx="150">
                  <c:v>189</c:v>
                </c:pt>
                <c:pt idx="151">
                  <c:v>190</c:v>
                </c:pt>
                <c:pt idx="152">
                  <c:v>191</c:v>
                </c:pt>
                <c:pt idx="153">
                  <c:v>192</c:v>
                </c:pt>
                <c:pt idx="154">
                  <c:v>193</c:v>
                </c:pt>
                <c:pt idx="155">
                  <c:v>194</c:v>
                </c:pt>
                <c:pt idx="156">
                  <c:v>195</c:v>
                </c:pt>
                <c:pt idx="157">
                  <c:v>196</c:v>
                </c:pt>
                <c:pt idx="158">
                  <c:v>197</c:v>
                </c:pt>
                <c:pt idx="159">
                  <c:v>198</c:v>
                </c:pt>
                <c:pt idx="160">
                  <c:v>199</c:v>
                </c:pt>
                <c:pt idx="161">
                  <c:v>200</c:v>
                </c:pt>
              </c:numCache>
            </c:numRef>
          </c:xVal>
          <c:yVal>
            <c:numRef>
              <c:f>Ukraine!$B$8:$B$207</c:f>
              <c:numCache>
                <c:formatCode>General</c:formatCode>
                <c:ptCount val="162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14</c:v>
                </c:pt>
                <c:pt idx="18">
                  <c:v>14</c:v>
                </c:pt>
                <c:pt idx="19">
                  <c:v>16</c:v>
                </c:pt>
                <c:pt idx="20">
                  <c:v>29</c:v>
                </c:pt>
                <c:pt idx="21">
                  <c:v>47</c:v>
                </c:pt>
                <c:pt idx="22">
                  <c:v>73</c:v>
                </c:pt>
                <c:pt idx="23">
                  <c:v>73</c:v>
                </c:pt>
                <c:pt idx="24">
                  <c:v>97</c:v>
                </c:pt>
                <c:pt idx="25">
                  <c:v>145</c:v>
                </c:pt>
                <c:pt idx="26">
                  <c:v>196</c:v>
                </c:pt>
                <c:pt idx="27">
                  <c:v>310</c:v>
                </c:pt>
                <c:pt idx="28">
                  <c:v>356</c:v>
                </c:pt>
                <c:pt idx="29">
                  <c:v>475</c:v>
                </c:pt>
                <c:pt idx="30">
                  <c:v>548</c:v>
                </c:pt>
                <c:pt idx="31">
                  <c:v>645</c:v>
                </c:pt>
                <c:pt idx="32">
                  <c:v>794</c:v>
                </c:pt>
                <c:pt idx="33">
                  <c:v>897</c:v>
                </c:pt>
                <c:pt idx="34">
                  <c:v>1072</c:v>
                </c:pt>
                <c:pt idx="35">
                  <c:v>1225</c:v>
                </c:pt>
                <c:pt idx="36">
                  <c:v>1308</c:v>
                </c:pt>
                <c:pt idx="37">
                  <c:v>1319</c:v>
                </c:pt>
                <c:pt idx="38">
                  <c:v>1462</c:v>
                </c:pt>
                <c:pt idx="39">
                  <c:v>1668</c:v>
                </c:pt>
                <c:pt idx="40">
                  <c:v>1892</c:v>
                </c:pt>
                <c:pt idx="41">
                  <c:v>2203</c:v>
                </c:pt>
                <c:pt idx="42">
                  <c:v>2511</c:v>
                </c:pt>
                <c:pt idx="43">
                  <c:v>2777</c:v>
                </c:pt>
                <c:pt idx="44">
                  <c:v>3102</c:v>
                </c:pt>
                <c:pt idx="45">
                  <c:v>3372</c:v>
                </c:pt>
                <c:pt idx="46">
                  <c:v>3764</c:v>
                </c:pt>
                <c:pt idx="47">
                  <c:v>4161</c:v>
                </c:pt>
                <c:pt idx="48">
                  <c:v>4662</c:v>
                </c:pt>
                <c:pt idx="49">
                  <c:v>5106</c:v>
                </c:pt>
                <c:pt idx="50">
                  <c:v>5449</c:v>
                </c:pt>
                <c:pt idx="51">
                  <c:v>5710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Ukraine!$C$7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Ukraine!$A$8:$A$207</c:f>
              <c:numCache>
                <c:formatCode>General</c:formatCode>
                <c:ptCount val="162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105</c:v>
                </c:pt>
                <c:pt idx="67">
                  <c:v>106</c:v>
                </c:pt>
                <c:pt idx="68">
                  <c:v>107</c:v>
                </c:pt>
                <c:pt idx="69">
                  <c:v>108</c:v>
                </c:pt>
                <c:pt idx="70">
                  <c:v>109</c:v>
                </c:pt>
                <c:pt idx="71">
                  <c:v>110</c:v>
                </c:pt>
                <c:pt idx="72">
                  <c:v>111</c:v>
                </c:pt>
                <c:pt idx="73">
                  <c:v>112</c:v>
                </c:pt>
                <c:pt idx="74">
                  <c:v>113</c:v>
                </c:pt>
                <c:pt idx="75">
                  <c:v>114</c:v>
                </c:pt>
                <c:pt idx="76">
                  <c:v>115</c:v>
                </c:pt>
                <c:pt idx="77">
                  <c:v>116</c:v>
                </c:pt>
                <c:pt idx="78">
                  <c:v>117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121</c:v>
                </c:pt>
                <c:pt idx="83">
                  <c:v>122</c:v>
                </c:pt>
                <c:pt idx="84">
                  <c:v>123</c:v>
                </c:pt>
                <c:pt idx="85">
                  <c:v>124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129</c:v>
                </c:pt>
                <c:pt idx="91">
                  <c:v>130</c:v>
                </c:pt>
                <c:pt idx="92">
                  <c:v>131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135</c:v>
                </c:pt>
                <c:pt idx="97">
                  <c:v>136</c:v>
                </c:pt>
                <c:pt idx="98">
                  <c:v>137</c:v>
                </c:pt>
                <c:pt idx="99">
                  <c:v>138</c:v>
                </c:pt>
                <c:pt idx="100">
                  <c:v>139</c:v>
                </c:pt>
                <c:pt idx="101">
                  <c:v>140</c:v>
                </c:pt>
                <c:pt idx="102">
                  <c:v>141</c:v>
                </c:pt>
                <c:pt idx="103">
                  <c:v>142</c:v>
                </c:pt>
                <c:pt idx="104">
                  <c:v>143</c:v>
                </c:pt>
                <c:pt idx="105">
                  <c:v>144</c:v>
                </c:pt>
                <c:pt idx="106">
                  <c:v>145</c:v>
                </c:pt>
                <c:pt idx="107">
                  <c:v>146</c:v>
                </c:pt>
                <c:pt idx="108">
                  <c:v>147</c:v>
                </c:pt>
                <c:pt idx="109">
                  <c:v>148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152</c:v>
                </c:pt>
                <c:pt idx="114">
                  <c:v>153</c:v>
                </c:pt>
                <c:pt idx="115">
                  <c:v>154</c:v>
                </c:pt>
                <c:pt idx="116">
                  <c:v>155</c:v>
                </c:pt>
                <c:pt idx="117">
                  <c:v>156</c:v>
                </c:pt>
                <c:pt idx="118">
                  <c:v>157</c:v>
                </c:pt>
                <c:pt idx="119">
                  <c:v>158</c:v>
                </c:pt>
                <c:pt idx="120">
                  <c:v>159</c:v>
                </c:pt>
                <c:pt idx="121">
                  <c:v>160</c:v>
                </c:pt>
                <c:pt idx="122">
                  <c:v>161</c:v>
                </c:pt>
                <c:pt idx="123">
                  <c:v>162</c:v>
                </c:pt>
                <c:pt idx="124">
                  <c:v>163</c:v>
                </c:pt>
                <c:pt idx="125">
                  <c:v>164</c:v>
                </c:pt>
                <c:pt idx="126">
                  <c:v>165</c:v>
                </c:pt>
                <c:pt idx="127">
                  <c:v>166</c:v>
                </c:pt>
                <c:pt idx="128">
                  <c:v>167</c:v>
                </c:pt>
                <c:pt idx="129">
                  <c:v>168</c:v>
                </c:pt>
                <c:pt idx="130">
                  <c:v>169</c:v>
                </c:pt>
                <c:pt idx="131">
                  <c:v>170</c:v>
                </c:pt>
                <c:pt idx="132">
                  <c:v>171</c:v>
                </c:pt>
                <c:pt idx="133">
                  <c:v>172</c:v>
                </c:pt>
                <c:pt idx="134">
                  <c:v>173</c:v>
                </c:pt>
                <c:pt idx="135">
                  <c:v>174</c:v>
                </c:pt>
                <c:pt idx="136">
                  <c:v>175</c:v>
                </c:pt>
                <c:pt idx="137">
                  <c:v>176</c:v>
                </c:pt>
                <c:pt idx="138">
                  <c:v>177</c:v>
                </c:pt>
                <c:pt idx="139">
                  <c:v>178</c:v>
                </c:pt>
                <c:pt idx="140">
                  <c:v>179</c:v>
                </c:pt>
                <c:pt idx="141">
                  <c:v>180</c:v>
                </c:pt>
                <c:pt idx="142">
                  <c:v>181</c:v>
                </c:pt>
                <c:pt idx="143">
                  <c:v>182</c:v>
                </c:pt>
                <c:pt idx="144">
                  <c:v>183</c:v>
                </c:pt>
                <c:pt idx="145">
                  <c:v>184</c:v>
                </c:pt>
                <c:pt idx="146">
                  <c:v>185</c:v>
                </c:pt>
                <c:pt idx="147">
                  <c:v>186</c:v>
                </c:pt>
                <c:pt idx="148">
                  <c:v>187</c:v>
                </c:pt>
                <c:pt idx="149">
                  <c:v>188</c:v>
                </c:pt>
                <c:pt idx="150">
                  <c:v>189</c:v>
                </c:pt>
                <c:pt idx="151">
                  <c:v>190</c:v>
                </c:pt>
                <c:pt idx="152">
                  <c:v>191</c:v>
                </c:pt>
                <c:pt idx="153">
                  <c:v>192</c:v>
                </c:pt>
                <c:pt idx="154">
                  <c:v>193</c:v>
                </c:pt>
                <c:pt idx="155">
                  <c:v>194</c:v>
                </c:pt>
                <c:pt idx="156">
                  <c:v>195</c:v>
                </c:pt>
                <c:pt idx="157">
                  <c:v>196</c:v>
                </c:pt>
                <c:pt idx="158">
                  <c:v>197</c:v>
                </c:pt>
                <c:pt idx="159">
                  <c:v>198</c:v>
                </c:pt>
                <c:pt idx="160">
                  <c:v>199</c:v>
                </c:pt>
                <c:pt idx="161">
                  <c:v>200</c:v>
                </c:pt>
              </c:numCache>
            </c:numRef>
          </c:xVal>
          <c:yVal>
            <c:numRef>
              <c:f>Ukraine!$C$8:$C$207</c:f>
              <c:numCache>
                <c:formatCode>0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0</c:v>
                </c:pt>
                <c:pt idx="19">
                  <c:v>2</c:v>
                </c:pt>
                <c:pt idx="20">
                  <c:v>13</c:v>
                </c:pt>
                <c:pt idx="21">
                  <c:v>18</c:v>
                </c:pt>
                <c:pt idx="22">
                  <c:v>26</c:v>
                </c:pt>
                <c:pt idx="23">
                  <c:v>0</c:v>
                </c:pt>
                <c:pt idx="24">
                  <c:v>24</c:v>
                </c:pt>
                <c:pt idx="25">
                  <c:v>48</c:v>
                </c:pt>
                <c:pt idx="26">
                  <c:v>51</c:v>
                </c:pt>
                <c:pt idx="27">
                  <c:v>114</c:v>
                </c:pt>
                <c:pt idx="28">
                  <c:v>46</c:v>
                </c:pt>
                <c:pt idx="29">
                  <c:v>119</c:v>
                </c:pt>
                <c:pt idx="30">
                  <c:v>73</c:v>
                </c:pt>
                <c:pt idx="31">
                  <c:v>97</c:v>
                </c:pt>
                <c:pt idx="32">
                  <c:v>149</c:v>
                </c:pt>
                <c:pt idx="33">
                  <c:v>103</c:v>
                </c:pt>
                <c:pt idx="34">
                  <c:v>175</c:v>
                </c:pt>
                <c:pt idx="35">
                  <c:v>153</c:v>
                </c:pt>
                <c:pt idx="36">
                  <c:v>83</c:v>
                </c:pt>
                <c:pt idx="37">
                  <c:v>11</c:v>
                </c:pt>
                <c:pt idx="38">
                  <c:v>143</c:v>
                </c:pt>
                <c:pt idx="39">
                  <c:v>206</c:v>
                </c:pt>
                <c:pt idx="40">
                  <c:v>224</c:v>
                </c:pt>
                <c:pt idx="41">
                  <c:v>311</c:v>
                </c:pt>
                <c:pt idx="42">
                  <c:v>308</c:v>
                </c:pt>
                <c:pt idx="43">
                  <c:v>266</c:v>
                </c:pt>
                <c:pt idx="44">
                  <c:v>325</c:v>
                </c:pt>
                <c:pt idx="45">
                  <c:v>270</c:v>
                </c:pt>
                <c:pt idx="46">
                  <c:v>392</c:v>
                </c:pt>
                <c:pt idx="47">
                  <c:v>397</c:v>
                </c:pt>
                <c:pt idx="48">
                  <c:v>501</c:v>
                </c:pt>
                <c:pt idx="49">
                  <c:v>444</c:v>
                </c:pt>
                <c:pt idx="50">
                  <c:v>343</c:v>
                </c:pt>
                <c:pt idx="51">
                  <c:v>261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Ukraine!$D$7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Ukraine!$A$8:$A$207</c:f>
              <c:numCache>
                <c:formatCode>General</c:formatCode>
                <c:ptCount val="162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105</c:v>
                </c:pt>
                <c:pt idx="67">
                  <c:v>106</c:v>
                </c:pt>
                <c:pt idx="68">
                  <c:v>107</c:v>
                </c:pt>
                <c:pt idx="69">
                  <c:v>108</c:v>
                </c:pt>
                <c:pt idx="70">
                  <c:v>109</c:v>
                </c:pt>
                <c:pt idx="71">
                  <c:v>110</c:v>
                </c:pt>
                <c:pt idx="72">
                  <c:v>111</c:v>
                </c:pt>
                <c:pt idx="73">
                  <c:v>112</c:v>
                </c:pt>
                <c:pt idx="74">
                  <c:v>113</c:v>
                </c:pt>
                <c:pt idx="75">
                  <c:v>114</c:v>
                </c:pt>
                <c:pt idx="76">
                  <c:v>115</c:v>
                </c:pt>
                <c:pt idx="77">
                  <c:v>116</c:v>
                </c:pt>
                <c:pt idx="78">
                  <c:v>117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121</c:v>
                </c:pt>
                <c:pt idx="83">
                  <c:v>122</c:v>
                </c:pt>
                <c:pt idx="84">
                  <c:v>123</c:v>
                </c:pt>
                <c:pt idx="85">
                  <c:v>124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129</c:v>
                </c:pt>
                <c:pt idx="91">
                  <c:v>130</c:v>
                </c:pt>
                <c:pt idx="92">
                  <c:v>131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135</c:v>
                </c:pt>
                <c:pt idx="97">
                  <c:v>136</c:v>
                </c:pt>
                <c:pt idx="98">
                  <c:v>137</c:v>
                </c:pt>
                <c:pt idx="99">
                  <c:v>138</c:v>
                </c:pt>
                <c:pt idx="100">
                  <c:v>139</c:v>
                </c:pt>
                <c:pt idx="101">
                  <c:v>140</c:v>
                </c:pt>
                <c:pt idx="102">
                  <c:v>141</c:v>
                </c:pt>
                <c:pt idx="103">
                  <c:v>142</c:v>
                </c:pt>
                <c:pt idx="104">
                  <c:v>143</c:v>
                </c:pt>
                <c:pt idx="105">
                  <c:v>144</c:v>
                </c:pt>
                <c:pt idx="106">
                  <c:v>145</c:v>
                </c:pt>
                <c:pt idx="107">
                  <c:v>146</c:v>
                </c:pt>
                <c:pt idx="108">
                  <c:v>147</c:v>
                </c:pt>
                <c:pt idx="109">
                  <c:v>148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152</c:v>
                </c:pt>
                <c:pt idx="114">
                  <c:v>153</c:v>
                </c:pt>
                <c:pt idx="115">
                  <c:v>154</c:v>
                </c:pt>
                <c:pt idx="116">
                  <c:v>155</c:v>
                </c:pt>
                <c:pt idx="117">
                  <c:v>156</c:v>
                </c:pt>
                <c:pt idx="118">
                  <c:v>157</c:v>
                </c:pt>
                <c:pt idx="119">
                  <c:v>158</c:v>
                </c:pt>
                <c:pt idx="120">
                  <c:v>159</c:v>
                </c:pt>
                <c:pt idx="121">
                  <c:v>160</c:v>
                </c:pt>
                <c:pt idx="122">
                  <c:v>161</c:v>
                </c:pt>
                <c:pt idx="123">
                  <c:v>162</c:v>
                </c:pt>
                <c:pt idx="124">
                  <c:v>163</c:v>
                </c:pt>
                <c:pt idx="125">
                  <c:v>164</c:v>
                </c:pt>
                <c:pt idx="126">
                  <c:v>165</c:v>
                </c:pt>
                <c:pt idx="127">
                  <c:v>166</c:v>
                </c:pt>
                <c:pt idx="128">
                  <c:v>167</c:v>
                </c:pt>
                <c:pt idx="129">
                  <c:v>168</c:v>
                </c:pt>
                <c:pt idx="130">
                  <c:v>169</c:v>
                </c:pt>
                <c:pt idx="131">
                  <c:v>170</c:v>
                </c:pt>
                <c:pt idx="132">
                  <c:v>171</c:v>
                </c:pt>
                <c:pt idx="133">
                  <c:v>172</c:v>
                </c:pt>
                <c:pt idx="134">
                  <c:v>173</c:v>
                </c:pt>
                <c:pt idx="135">
                  <c:v>174</c:v>
                </c:pt>
                <c:pt idx="136">
                  <c:v>175</c:v>
                </c:pt>
                <c:pt idx="137">
                  <c:v>176</c:v>
                </c:pt>
                <c:pt idx="138">
                  <c:v>177</c:v>
                </c:pt>
                <c:pt idx="139">
                  <c:v>178</c:v>
                </c:pt>
                <c:pt idx="140">
                  <c:v>179</c:v>
                </c:pt>
                <c:pt idx="141">
                  <c:v>180</c:v>
                </c:pt>
                <c:pt idx="142">
                  <c:v>181</c:v>
                </c:pt>
                <c:pt idx="143">
                  <c:v>182</c:v>
                </c:pt>
                <c:pt idx="144">
                  <c:v>183</c:v>
                </c:pt>
                <c:pt idx="145">
                  <c:v>184</c:v>
                </c:pt>
                <c:pt idx="146">
                  <c:v>185</c:v>
                </c:pt>
                <c:pt idx="147">
                  <c:v>186</c:v>
                </c:pt>
                <c:pt idx="148">
                  <c:v>187</c:v>
                </c:pt>
                <c:pt idx="149">
                  <c:v>188</c:v>
                </c:pt>
                <c:pt idx="150">
                  <c:v>189</c:v>
                </c:pt>
                <c:pt idx="151">
                  <c:v>190</c:v>
                </c:pt>
                <c:pt idx="152">
                  <c:v>191</c:v>
                </c:pt>
                <c:pt idx="153">
                  <c:v>192</c:v>
                </c:pt>
                <c:pt idx="154">
                  <c:v>193</c:v>
                </c:pt>
                <c:pt idx="155">
                  <c:v>194</c:v>
                </c:pt>
                <c:pt idx="156">
                  <c:v>195</c:v>
                </c:pt>
                <c:pt idx="157">
                  <c:v>196</c:v>
                </c:pt>
                <c:pt idx="158">
                  <c:v>197</c:v>
                </c:pt>
                <c:pt idx="159">
                  <c:v>198</c:v>
                </c:pt>
                <c:pt idx="160">
                  <c:v>199</c:v>
                </c:pt>
                <c:pt idx="161">
                  <c:v>200</c:v>
                </c:pt>
              </c:numCache>
            </c:numRef>
          </c:xVal>
          <c:yVal>
            <c:numRef>
              <c:f>Ukraine!$D$8:$D$207</c:f>
              <c:numCache>
                <c:formatCode>_(* #,##0_);_(* \(#,##0\);_(* "-"??_);_(@_)</c:formatCode>
                <c:ptCount val="162"/>
                <c:pt idx="0">
                  <c:v>2.7244681285272034</c:v>
                </c:pt>
                <c:pt idx="1">
                  <c:v>3.4236447649441009</c:v>
                </c:pt>
                <c:pt idx="2">
                  <c:v>4.2884811539233194</c:v>
                </c:pt>
                <c:pt idx="3">
                  <c:v>5.3546123463594411</c:v>
                </c:pt>
                <c:pt idx="4">
                  <c:v>6.6644485591823122</c:v>
                </c:pt>
                <c:pt idx="5">
                  <c:v>8.2682588076587908</c:v>
                </c:pt>
                <c:pt idx="6">
                  <c:v>10.225384073512215</c:v>
                </c:pt>
                <c:pt idx="7">
                  <c:v>12.605586594871038</c:v>
                </c:pt>
                <c:pt idx="8">
                  <c:v>15.490540286212555</c:v>
                </c:pt>
                <c:pt idx="9">
                  <c:v>18.975465237664483</c:v>
                </c:pt>
                <c:pt idx="10">
                  <c:v>23.170906658968331</c:v>
                </c:pt>
                <c:pt idx="11">
                  <c:v>28.204655487749573</c:v>
                </c:pt>
                <c:pt idx="12">
                  <c:v>34.2238041491565</c:v>
                </c:pt>
                <c:pt idx="13">
                  <c:v>41.396926623386143</c:v>
                </c:pt>
                <c:pt idx="14">
                  <c:v>49.916367055735115</c:v>
                </c:pt>
                <c:pt idx="15">
                  <c:v>60.00061565822304</c:v>
                </c:pt>
                <c:pt idx="16">
                  <c:v>71.896744654334498</c:v>
                </c:pt>
                <c:pt idx="17">
                  <c:v>85.882870587778768</c:v>
                </c:pt>
                <c:pt idx="18">
                  <c:v>102.27060256039292</c:v>
                </c:pt>
                <c:pt idx="19">
                  <c:v>121.40742902215102</c:v>
                </c:pt>
                <c:pt idx="20">
                  <c:v>143.67898877773041</c:v>
                </c:pt>
                <c:pt idx="21">
                  <c:v>169.51116509991758</c:v>
                </c:pt>
                <c:pt idx="22">
                  <c:v>199.37193547972726</c:v>
                </c:pt>
                <c:pt idx="23">
                  <c:v>233.77290385110791</c:v>
                </c:pt>
                <c:pt idx="24">
                  <c:v>273.27043737939994</c:v>
                </c:pt>
                <c:pt idx="25">
                  <c:v>318.4663263857056</c:v>
                </c:pt>
                <c:pt idx="26">
                  <c:v>370.0078839876183</c:v>
                </c:pt>
                <c:pt idx="27">
                  <c:v>428.58740185939655</c:v>
                </c:pt>
                <c:pt idx="28">
                  <c:v>494.94088042489449</c:v>
                </c:pt>
                <c:pt idx="29">
                  <c:v>569.84595603975049</c:v>
                </c:pt>
                <c:pt idx="30">
                  <c:v>654.11895450000998</c:v>
                </c:pt>
                <c:pt idx="31">
                  <c:v>748.61100968325445</c:v>
                </c:pt>
                <c:pt idx="32">
                  <c:v>854.20319836949716</c:v>
                </c:pt>
                <c:pt idx="33">
                  <c:v>971.8006573082904</c:v>
                </c:pt>
                <c:pt idx="34">
                  <c:v>1102.3256663126929</c:v>
                </c:pt>
                <c:pt idx="35">
                  <c:v>1246.7097013900539</c:v>
                </c:pt>
                <c:pt idx="36">
                  <c:v>1405.8844843822292</c:v>
                </c:pt>
                <c:pt idx="37">
                  <c:v>1580.7720798978326</c:v>
                </c:pt>
                <c:pt idx="38">
                  <c:v>1772.2741159885079</c:v>
                </c:pt>
                <c:pt idx="39">
                  <c:v>1981.2602314659925</c:v>
                </c:pt>
                <c:pt idx="40">
                  <c:v>2208.5558793075043</c:v>
                </c:pt>
                <c:pt idx="41">
                  <c:v>2454.9296415138442</c:v>
                </c:pt>
                <c:pt idx="42">
                  <c:v>2721.080235276158</c:v>
                </c:pt>
                <c:pt idx="43">
                  <c:v>3007.6234125540382</c:v>
                </c:pt>
                <c:pt idx="44">
                  <c:v>3315.0789743477435</c:v>
                </c:pt>
                <c:pt idx="45">
                  <c:v>3643.858136265736</c:v>
                </c:pt>
                <c:pt idx="46">
                  <c:v>3994.2514927068023</c:v>
                </c:pt>
                <c:pt idx="47">
                  <c:v>4366.4178324424474</c:v>
                </c:pt>
                <c:pt idx="48">
                  <c:v>4760.3740580649592</c:v>
                </c:pt>
                <c:pt idx="49">
                  <c:v>5175.9864552678519</c:v>
                </c:pt>
                <c:pt idx="50">
                  <c:v>5612.9635450243904</c:v>
                </c:pt>
                <c:pt idx="51">
                  <c:v>6070.8507323875256</c:v>
                </c:pt>
                <c:pt idx="52">
                  <c:v>6549.0269400115258</c:v>
                </c:pt>
                <c:pt idx="53">
                  <c:v>7046.7033829566499</c:v>
                </c:pt>
                <c:pt idx="54">
                  <c:v>7562.9246044516012</c:v>
                </c:pt>
                <c:pt idx="55">
                  <c:v>8096.571850817194</c:v>
                </c:pt>
                <c:pt idx="56">
                  <c:v>8646.3688186377876</c:v>
                </c:pt>
                <c:pt idx="57">
                  <c:v>9210.8897595976159</c:v>
                </c:pt>
                <c:pt idx="58">
                  <c:v>9788.5698793904994</c:v>
                </c:pt>
                <c:pt idx="59">
                  <c:v>10377.717918061706</c:v>
                </c:pt>
                <c:pt idx="60">
                  <c:v>10976.53075139117</c:v>
                </c:pt>
                <c:pt idx="61">
                  <c:v>11583.109807815928</c:v>
                </c:pt>
                <c:pt idx="62">
                  <c:v>12195.47905420905</c:v>
                </c:pt>
                <c:pt idx="63">
                  <c:v>12811.604267780385</c:v>
                </c:pt>
                <c:pt idx="64">
                  <c:v>13429.413281505427</c:v>
                </c:pt>
                <c:pt idx="65">
                  <c:v>14046.816867712481</c:v>
                </c:pt>
                <c:pt idx="66">
                  <c:v>14661.729909449368</c:v>
                </c:pt>
                <c:pt idx="67">
                  <c:v>15272.09250246253</c:v>
                </c:pt>
                <c:pt idx="68">
                  <c:v>15875.89063225939</c:v>
                </c:pt>
                <c:pt idx="69">
                  <c:v>16471.176080739173</c:v>
                </c:pt>
                <c:pt idx="70">
                  <c:v>17056.085234965416</c:v>
                </c:pt>
                <c:pt idx="71">
                  <c:v>17628.856496269247</c:v>
                </c:pt>
                <c:pt idx="72">
                  <c:v>18187.846020249213</c:v>
                </c:pt>
                <c:pt idx="73">
                  <c:v>18731.541556408632</c:v>
                </c:pt>
                <c:pt idx="74">
                  <c:v>19258.574199024908</c:v>
                </c:pt>
                <c:pt idx="75">
                  <c:v>19767.727907136305</c:v>
                </c:pt>
                <c:pt idx="76">
                  <c:v>20257.946699945791</c:v>
                </c:pt>
                <c:pt idx="77">
                  <c:v>20728.339483132855</c:v>
                </c:pt>
                <c:pt idx="78">
                  <c:v>21178.182510204024</c:v>
                </c:pt>
                <c:pt idx="79">
                  <c:v>21606.919529830448</c:v>
                </c:pt>
                <c:pt idx="80">
                  <c:v>22014.159713946123</c:v>
                </c:pt>
                <c:pt idx="81">
                  <c:v>22399.673501175865</c:v>
                </c:pt>
                <c:pt idx="82">
                  <c:v>22763.386525055328</c:v>
                </c:pt>
                <c:pt idx="83">
                  <c:v>23105.371825806422</c:v>
                </c:pt>
                <c:pt idx="84">
                  <c:v>23425.840567651096</c:v>
                </c:pt>
                <c:pt idx="85">
                  <c:v>23725.131500498843</c:v>
                </c:pt>
                <c:pt idx="86">
                  <c:v>24003.699415246341</c:v>
                </c:pt>
                <c:pt idx="87">
                  <c:v>24262.102845994214</c:v>
                </c:pt>
                <c:pt idx="88">
                  <c:v>24500.991270507184</c:v>
                </c:pt>
                <c:pt idx="89">
                  <c:v>24721.092052670549</c:v>
                </c:pt>
                <c:pt idx="90">
                  <c:v>24923.197358110836</c:v>
                </c:pt>
                <c:pt idx="91">
                  <c:v>25108.151257241403</c:v>
                </c:pt>
                <c:pt idx="92">
                  <c:v>25276.837209527759</c:v>
                </c:pt>
                <c:pt idx="93">
                  <c:v>25430.166099552156</c:v>
                </c:pt>
                <c:pt idx="94">
                  <c:v>25569.064970316394</c:v>
                </c:pt>
                <c:pt idx="95">
                  <c:v>25694.466572967594</c:v>
                </c:pt>
                <c:pt idx="96">
                  <c:v>25807.299825537692</c:v>
                </c:pt>
                <c:pt idx="97">
                  <c:v>25908.481247068081</c:v>
                </c:pt>
                <c:pt idx="98">
                  <c:v>25998.907408284653</c:v>
                </c:pt>
                <c:pt idx="99">
                  <c:v>26079.448416342253</c:v>
                </c:pt>
                <c:pt idx="100">
                  <c:v>26150.942429520892</c:v>
                </c:pt>
                <c:pt idx="101">
                  <c:v>26214.191178474466</c:v>
                </c:pt>
                <c:pt idx="102">
                  <c:v>26269.956453947489</c:v>
                </c:pt>
                <c:pt idx="103">
                  <c:v>26318.95750692892</c:v>
                </c:pt>
                <c:pt idx="104">
                  <c:v>26361.869296051071</c:v>
                </c:pt>
                <c:pt idx="105">
                  <c:v>26399.321508629157</c:v>
                </c:pt>
                <c:pt idx="106">
                  <c:v>26431.898275961528</c:v>
                </c:pt>
                <c:pt idx="107">
                  <c:v>26460.138500198853</c:v>
                </c:pt>
                <c:pt idx="108">
                  <c:v>26484.536709020867</c:v>
                </c:pt>
                <c:pt idx="109">
                  <c:v>26505.544355273771</c:v>
                </c:pt>
                <c:pt idx="110">
                  <c:v>26523.571481339346</c:v>
                </c:pt>
                <c:pt idx="111">
                  <c:v>26538.988672036307</c:v>
                </c:pt>
                <c:pt idx="112">
                  <c:v>26552.129225002544</c:v>
                </c:pt>
                <c:pt idx="113">
                  <c:v>26563.291473489771</c:v>
                </c:pt>
                <c:pt idx="114">
                  <c:v>26572.741203051864</c:v>
                </c:pt>
                <c:pt idx="115">
                  <c:v>26580.714110479676</c:v>
                </c:pt>
                <c:pt idx="116">
                  <c:v>26587.418260309154</c:v>
                </c:pt>
                <c:pt idx="117">
                  <c:v>26593.036501118375</c:v>
                </c:pt>
                <c:pt idx="118">
                  <c:v>26597.728810473098</c:v>
                </c:pt>
                <c:pt idx="119">
                  <c:v>26601.634543654658</c:v>
                </c:pt>
                <c:pt idx="120">
                  <c:v>26604.874567110612</c:v>
                </c:pt>
                <c:pt idx="121">
                  <c:v>26607.553262840363</c:v>
                </c:pt>
                <c:pt idx="122">
                  <c:v>26609.760394622641</c:v>
                </c:pt>
                <c:pt idx="123">
                  <c:v>26611.572831089994</c:v>
                </c:pt>
                <c:pt idx="124">
                  <c:v>26613.056124158484</c:v>
                </c:pt>
                <c:pt idx="125">
                  <c:v>26614.265944244686</c:v>
                </c:pt>
                <c:pt idx="126">
                  <c:v>26615.249376077911</c:v>
                </c:pt>
                <c:pt idx="127">
                  <c:v>26616.046080782126</c:v>
                </c:pt>
                <c:pt idx="128">
                  <c:v>26616.689331306425</c:v>
                </c:pt>
                <c:pt idx="129">
                  <c:v>26617.206929276163</c:v>
                </c:pt>
                <c:pt idx="130">
                  <c:v>26617.62201197071</c:v>
                </c:pt>
                <c:pt idx="131">
                  <c:v>26617.953758462099</c:v>
                </c:pt>
                <c:pt idx="132">
                  <c:v>26618.218004021168</c:v>
                </c:pt>
                <c:pt idx="133">
                  <c:v>26618.427771763443</c:v>
                </c:pt>
                <c:pt idx="134">
                  <c:v>26618.593730208995</c:v>
                </c:pt>
                <c:pt idx="135">
                  <c:v>26618.724585009761</c:v>
                </c:pt>
                <c:pt idx="136">
                  <c:v>26618.827412588671</c:v>
                </c:pt>
                <c:pt idx="137">
                  <c:v>26618.907942868456</c:v>
                </c:pt>
                <c:pt idx="138">
                  <c:v>26618.970797669081</c:v>
                </c:pt>
                <c:pt idx="139">
                  <c:v>26619.019690743404</c:v>
                </c:pt>
                <c:pt idx="140">
                  <c:v>26619.057594816964</c:v>
                </c:pt>
                <c:pt idx="141">
                  <c:v>26619.086880413452</c:v>
                </c:pt>
                <c:pt idx="142">
                  <c:v>26619.109430691926</c:v>
                </c:pt>
                <c:pt idx="143">
                  <c:v>26619.126736002279</c:v>
                </c:pt>
                <c:pt idx="144">
                  <c:v>26619.139971385561</c:v>
                </c:pt>
                <c:pt idx="145">
                  <c:v>26619.150059808944</c:v>
                </c:pt>
                <c:pt idx="146">
                  <c:v>26619.157723530636</c:v>
                </c:pt>
                <c:pt idx="147">
                  <c:v>26619.163525638487</c:v>
                </c:pt>
                <c:pt idx="148">
                  <c:v>26619.167903494937</c:v>
                </c:pt>
                <c:pt idx="149">
                  <c:v>26619.171195548428</c:v>
                </c:pt>
                <c:pt idx="150">
                  <c:v>26619.173662734462</c:v>
                </c:pt>
                <c:pt idx="151">
                  <c:v>26619.175505485051</c:v>
                </c:pt>
                <c:pt idx="152">
                  <c:v>26619.176877190508</c:v>
                </c:pt>
                <c:pt idx="153">
                  <c:v>26619.177894808603</c:v>
                </c:pt>
                <c:pt idx="154">
                  <c:v>26619.178647190649</c:v>
                </c:pt>
                <c:pt idx="155">
                  <c:v>26619.179201588675</c:v>
                </c:pt>
                <c:pt idx="156">
                  <c:v>26619.179608720049</c:v>
                </c:pt>
                <c:pt idx="157">
                  <c:v>26619.179906693185</c:v>
                </c:pt>
                <c:pt idx="158">
                  <c:v>26619.180124038008</c:v>
                </c:pt>
                <c:pt idx="159">
                  <c:v>26619.180282035846</c:v>
                </c:pt>
                <c:pt idx="160">
                  <c:v>26619.180396503456</c:v>
                </c:pt>
                <c:pt idx="161">
                  <c:v>26619.180479153627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Ukraine!$E$7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Ukraine!$A$8:$A$207</c:f>
              <c:numCache>
                <c:formatCode>General</c:formatCode>
                <c:ptCount val="162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105</c:v>
                </c:pt>
                <c:pt idx="67">
                  <c:v>106</c:v>
                </c:pt>
                <c:pt idx="68">
                  <c:v>107</c:v>
                </c:pt>
                <c:pt idx="69">
                  <c:v>108</c:v>
                </c:pt>
                <c:pt idx="70">
                  <c:v>109</c:v>
                </c:pt>
                <c:pt idx="71">
                  <c:v>110</c:v>
                </c:pt>
                <c:pt idx="72">
                  <c:v>111</c:v>
                </c:pt>
                <c:pt idx="73">
                  <c:v>112</c:v>
                </c:pt>
                <c:pt idx="74">
                  <c:v>113</c:v>
                </c:pt>
                <c:pt idx="75">
                  <c:v>114</c:v>
                </c:pt>
                <c:pt idx="76">
                  <c:v>115</c:v>
                </c:pt>
                <c:pt idx="77">
                  <c:v>116</c:v>
                </c:pt>
                <c:pt idx="78">
                  <c:v>117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121</c:v>
                </c:pt>
                <c:pt idx="83">
                  <c:v>122</c:v>
                </c:pt>
                <c:pt idx="84">
                  <c:v>123</c:v>
                </c:pt>
                <c:pt idx="85">
                  <c:v>124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129</c:v>
                </c:pt>
                <c:pt idx="91">
                  <c:v>130</c:v>
                </c:pt>
                <c:pt idx="92">
                  <c:v>131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135</c:v>
                </c:pt>
                <c:pt idx="97">
                  <c:v>136</c:v>
                </c:pt>
                <c:pt idx="98">
                  <c:v>137</c:v>
                </c:pt>
                <c:pt idx="99">
                  <c:v>138</c:v>
                </c:pt>
                <c:pt idx="100">
                  <c:v>139</c:v>
                </c:pt>
                <c:pt idx="101">
                  <c:v>140</c:v>
                </c:pt>
                <c:pt idx="102">
                  <c:v>141</c:v>
                </c:pt>
                <c:pt idx="103">
                  <c:v>142</c:v>
                </c:pt>
                <c:pt idx="104">
                  <c:v>143</c:v>
                </c:pt>
                <c:pt idx="105">
                  <c:v>144</c:v>
                </c:pt>
                <c:pt idx="106">
                  <c:v>145</c:v>
                </c:pt>
                <c:pt idx="107">
                  <c:v>146</c:v>
                </c:pt>
                <c:pt idx="108">
                  <c:v>147</c:v>
                </c:pt>
                <c:pt idx="109">
                  <c:v>148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152</c:v>
                </c:pt>
                <c:pt idx="114">
                  <c:v>153</c:v>
                </c:pt>
                <c:pt idx="115">
                  <c:v>154</c:v>
                </c:pt>
                <c:pt idx="116">
                  <c:v>155</c:v>
                </c:pt>
                <c:pt idx="117">
                  <c:v>156</c:v>
                </c:pt>
                <c:pt idx="118">
                  <c:v>157</c:v>
                </c:pt>
                <c:pt idx="119">
                  <c:v>158</c:v>
                </c:pt>
                <c:pt idx="120">
                  <c:v>159</c:v>
                </c:pt>
                <c:pt idx="121">
                  <c:v>160</c:v>
                </c:pt>
                <c:pt idx="122">
                  <c:v>161</c:v>
                </c:pt>
                <c:pt idx="123">
                  <c:v>162</c:v>
                </c:pt>
                <c:pt idx="124">
                  <c:v>163</c:v>
                </c:pt>
                <c:pt idx="125">
                  <c:v>164</c:v>
                </c:pt>
                <c:pt idx="126">
                  <c:v>165</c:v>
                </c:pt>
                <c:pt idx="127">
                  <c:v>166</c:v>
                </c:pt>
                <c:pt idx="128">
                  <c:v>167</c:v>
                </c:pt>
                <c:pt idx="129">
                  <c:v>168</c:v>
                </c:pt>
                <c:pt idx="130">
                  <c:v>169</c:v>
                </c:pt>
                <c:pt idx="131">
                  <c:v>170</c:v>
                </c:pt>
                <c:pt idx="132">
                  <c:v>171</c:v>
                </c:pt>
                <c:pt idx="133">
                  <c:v>172</c:v>
                </c:pt>
                <c:pt idx="134">
                  <c:v>173</c:v>
                </c:pt>
                <c:pt idx="135">
                  <c:v>174</c:v>
                </c:pt>
                <c:pt idx="136">
                  <c:v>175</c:v>
                </c:pt>
                <c:pt idx="137">
                  <c:v>176</c:v>
                </c:pt>
                <c:pt idx="138">
                  <c:v>177</c:v>
                </c:pt>
                <c:pt idx="139">
                  <c:v>178</c:v>
                </c:pt>
                <c:pt idx="140">
                  <c:v>179</c:v>
                </c:pt>
                <c:pt idx="141">
                  <c:v>180</c:v>
                </c:pt>
                <c:pt idx="142">
                  <c:v>181</c:v>
                </c:pt>
                <c:pt idx="143">
                  <c:v>182</c:v>
                </c:pt>
                <c:pt idx="144">
                  <c:v>183</c:v>
                </c:pt>
                <c:pt idx="145">
                  <c:v>184</c:v>
                </c:pt>
                <c:pt idx="146">
                  <c:v>185</c:v>
                </c:pt>
                <c:pt idx="147">
                  <c:v>186</c:v>
                </c:pt>
                <c:pt idx="148">
                  <c:v>187</c:v>
                </c:pt>
                <c:pt idx="149">
                  <c:v>188</c:v>
                </c:pt>
                <c:pt idx="150">
                  <c:v>189</c:v>
                </c:pt>
                <c:pt idx="151">
                  <c:v>190</c:v>
                </c:pt>
                <c:pt idx="152">
                  <c:v>191</c:v>
                </c:pt>
                <c:pt idx="153">
                  <c:v>192</c:v>
                </c:pt>
                <c:pt idx="154">
                  <c:v>193</c:v>
                </c:pt>
                <c:pt idx="155">
                  <c:v>194</c:v>
                </c:pt>
                <c:pt idx="156">
                  <c:v>195</c:v>
                </c:pt>
                <c:pt idx="157">
                  <c:v>196</c:v>
                </c:pt>
                <c:pt idx="158">
                  <c:v>197</c:v>
                </c:pt>
                <c:pt idx="159">
                  <c:v>198</c:v>
                </c:pt>
                <c:pt idx="160">
                  <c:v>199</c:v>
                </c:pt>
                <c:pt idx="161">
                  <c:v>200</c:v>
                </c:pt>
              </c:numCache>
            </c:numRef>
          </c:xVal>
          <c:yVal>
            <c:numRef>
              <c:f>Ukraine!$E$8:$E$207</c:f>
              <c:numCache>
                <c:formatCode>_(* #,##0_);_(* \(#,##0\);_(* "-"??_);_(@_)</c:formatCode>
                <c:ptCount val="162"/>
                <c:pt idx="0">
                  <c:v>0.6267275456510728</c:v>
                </c:pt>
                <c:pt idx="1">
                  <c:v>0.77658189211538475</c:v>
                </c:pt>
                <c:pt idx="2">
                  <c:v>0.95901405087748159</c:v>
                </c:pt>
                <c:pt idx="3">
                  <c:v>1.1802986615056654</c:v>
                </c:pt>
                <c:pt idx="4">
                  <c:v>1.4477317297349612</c:v>
                </c:pt>
                <c:pt idx="5">
                  <c:v>1.7697564547881746</c:v>
                </c:pt>
                <c:pt idx="6">
                  <c:v>2.1560962835056547</c:v>
                </c:pt>
                <c:pt idx="7">
                  <c:v>2.6178938377299432</c:v>
                </c:pt>
                <c:pt idx="8">
                  <c:v>3.1678539045223681</c:v>
                </c:pt>
                <c:pt idx="9">
                  <c:v>3.8203881745988029</c:v>
                </c:pt>
                <c:pt idx="10">
                  <c:v>4.5917588693708584</c:v>
                </c:pt>
                <c:pt idx="11">
                  <c:v>5.5002178206131198</c:v>
                </c:pt>
                <c:pt idx="12">
                  <c:v>6.5661369716736759</c:v>
                </c:pt>
                <c:pt idx="13">
                  <c:v>7.8121256712714144</c:v>
                </c:pt>
                <c:pt idx="14">
                  <c:v>9.2631295496269939</c:v>
                </c:pt>
                <c:pt idx="15">
                  <c:v>10.946505224586414</c:v>
                </c:pt>
                <c:pt idx="16">
                  <c:v>12.892064608162579</c:v>
                </c:pt>
                <c:pt idx="17">
                  <c:v>15.132082199757152</c:v>
                </c:pt>
                <c:pt idx="18">
                  <c:v>17.701258491362378</c:v>
                </c:pt>
                <c:pt idx="19">
                  <c:v>20.63663250346988</c:v>
                </c:pt>
                <c:pt idx="20">
                  <c:v>23.977436549415803</c:v>
                </c:pt>
                <c:pt idx="21">
                  <c:v>27.764886620392179</c:v>
                </c:pt>
                <c:pt idx="22">
                  <c:v>32.041902320596286</c:v>
                </c:pt>
                <c:pt idx="23">
                  <c:v>36.852751084976255</c:v>
                </c:pt>
                <c:pt idx="24">
                  <c:v>42.242612497908524</c:v>
                </c:pt>
                <c:pt idx="25">
                  <c:v>48.257059909544672</c:v>
                </c:pt>
                <c:pt idx="26">
                  <c:v>54.94145821804188</c:v>
                </c:pt>
                <c:pt idx="27">
                  <c:v>62.340278640471013</c:v>
                </c:pt>
                <c:pt idx="28">
                  <c:v>70.496333511182002</c:v>
                </c:pt>
                <c:pt idx="29">
                  <c:v>79.449936589521982</c:v>
                </c:pt>
                <c:pt idx="30">
                  <c:v>89.237996981708307</c:v>
                </c:pt>
                <c:pt idx="31">
                  <c:v>99.89305752404205</c:v>
                </c:pt>
                <c:pt idx="32">
                  <c:v>111.44229126378895</c:v>
                </c:pt>
                <c:pt idx="33">
                  <c:v>123.90647242608398</c:v>
                </c:pt>
                <c:pt idx="34">
                  <c:v>137.29894087697426</c:v>
                </c:pt>
                <c:pt idx="35">
                  <c:v>151.62458148423428</c:v>
                </c:pt>
                <c:pt idx="36">
                  <c:v>166.87884183522507</c:v>
                </c:pt>
                <c:pt idx="37">
                  <c:v>183.04681339109405</c:v>
                </c:pt>
                <c:pt idx="38">
                  <c:v>200.10240223927005</c:v>
                </c:pt>
                <c:pt idx="39">
                  <c:v>218.00761606005281</c:v>
                </c:pt>
                <c:pt idx="40">
                  <c:v>236.71199366940616</c:v>
                </c:pt>
                <c:pt idx="41">
                  <c:v>256.15220247722959</c:v>
                </c:pt>
                <c:pt idx="42">
                  <c:v>276.25182736796228</c:v>
                </c:pt>
                <c:pt idx="43">
                  <c:v>296.92137185266245</c:v>
                </c:pt>
                <c:pt idx="44">
                  <c:v>318.05848887063411</c:v>
                </c:pt>
                <c:pt idx="45">
                  <c:v>339.5484543756823</c:v>
                </c:pt>
                <c:pt idx="46">
                  <c:v>361.26489189908847</c:v>
                </c:pt>
                <c:pt idx="47">
                  <c:v>383.07075074039903</c:v>
                </c:pt>
                <c:pt idx="48">
                  <c:v>404.81953442860441</c:v>
                </c:pt>
                <c:pt idx="49">
                  <c:v>426.35676977627912</c:v>
                </c:pt>
                <c:pt idx="50">
                  <c:v>447.52170039516602</c:v>
                </c:pt>
                <c:pt idx="51">
                  <c:v>468.1491821468436</c:v>
                </c:pt>
                <c:pt idx="52">
                  <c:v>488.07175186948388</c:v>
                </c:pt>
                <c:pt idx="53">
                  <c:v>507.12183505661801</c:v>
                </c:pt>
                <c:pt idx="54">
                  <c:v>525.13405316638091</c:v>
                </c:pt>
                <c:pt idx="55">
                  <c:v>541.94758709686937</c:v>
                </c:pt>
                <c:pt idx="56">
                  <c:v>557.40855024114933</c:v>
                </c:pt>
                <c:pt idx="57">
                  <c:v>571.3723225721825</c:v>
                </c:pt>
                <c:pt idx="58">
                  <c:v>583.70579650721515</c:v>
                </c:pt>
                <c:pt idx="59">
                  <c:v>594.28948592709685</c:v>
                </c:pt>
                <c:pt idx="60">
                  <c:v>603.01945169937392</c:v>
                </c:pt>
                <c:pt idx="61">
                  <c:v>609.80900035021227</c:v>
                </c:pt>
                <c:pt idx="62">
                  <c:v>614.59011707892853</c:v>
                </c:pt>
                <c:pt idx="63">
                  <c:v>617.31459999568676</c:v>
                </c:pt>
                <c:pt idx="64">
                  <c:v>617.95486913257412</c:v>
                </c:pt>
                <c:pt idx="65">
                  <c:v>616.5044312400164</c:v>
                </c:pt>
                <c:pt idx="66">
                  <c:v>612.97798941458473</c:v>
                </c:pt>
                <c:pt idx="67">
                  <c:v>607.41119496986892</c:v>
                </c:pt>
                <c:pt idx="68">
                  <c:v>599.86004740621343</c:v>
                </c:pt>
                <c:pt idx="69">
                  <c:v>590.39995660173395</c:v>
                </c:pt>
                <c:pt idx="70">
                  <c:v>579.12448918679695</c:v>
                </c:pt>
                <c:pt idx="71">
                  <c:v>566.14382824338043</c:v>
                </c:pt>
                <c:pt idx="72">
                  <c:v>551.5829817800668</c:v>
                </c:pt>
                <c:pt idx="73">
                  <c:v>535.57978069515707</c:v>
                </c:pt>
                <c:pt idx="74">
                  <c:v>518.28271101462303</c:v>
                </c:pt>
                <c:pt idx="75">
                  <c:v>499.84862798070043</c:v>
                </c:pt>
                <c:pt idx="76">
                  <c:v>480.44040101818052</c:v>
                </c:pt>
                <c:pt idx="77">
                  <c:v>460.22453871200747</c:v>
                </c:pt>
                <c:pt idx="78">
                  <c:v>439.36884172957991</c:v>
                </c:pt>
                <c:pt idx="79">
                  <c:v>418.0401291941842</c:v>
                </c:pt>
                <c:pt idx="80">
                  <c:v>396.40208047996947</c:v>
                </c:pt>
                <c:pt idx="81">
                  <c:v>374.61322990360401</c:v>
                </c:pt>
                <c:pt idx="82">
                  <c:v>352.82514650830979</c:v>
                </c:pt>
                <c:pt idx="83">
                  <c:v>331.18082526536352</c:v>
                </c:pt>
                <c:pt idx="84">
                  <c:v>309.81330975942586</c:v>
                </c:pt>
                <c:pt idx="85">
                  <c:v>288.84455998253031</c:v>
                </c:pt>
                <c:pt idx="86">
                  <c:v>268.38457243726072</c:v>
                </c:pt>
                <c:pt idx="87">
                  <c:v>248.53075353044406</c:v>
                </c:pt>
                <c:pt idx="88">
                  <c:v>229.36754139426512</c:v>
                </c:pt>
                <c:pt idx="89">
                  <c:v>210.9662659486367</c:v>
                </c:pt>
                <c:pt idx="90">
                  <c:v>193.38523233664563</c:v>
                </c:pt>
                <c:pt idx="91">
                  <c:v>176.67000891438582</c:v>
                </c:pt>
                <c:pt idx="92">
                  <c:v>160.85389781756226</c:v>
                </c:pt>
                <c:pt idx="93">
                  <c:v>145.95856378973374</c:v>
                </c:pt>
                <c:pt idx="94">
                  <c:v>131.99479544188392</c:v>
                </c:pt>
                <c:pt idx="95">
                  <c:v>118.96337239448643</c:v>
                </c:pt>
                <c:pt idx="96">
                  <c:v>106.85601178226405</c:v>
                </c:pt>
                <c:pt idx="97">
                  <c:v>95.656368309672544</c:v>
                </c:pt>
                <c:pt idx="98">
                  <c:v>85.341063347592879</c:v>
                </c:pt>
                <c:pt idx="99">
                  <c:v>75.880720363593909</c:v>
                </c:pt>
                <c:pt idx="100">
                  <c:v>67.240986177634596</c:v>
                </c:pt>
                <c:pt idx="101">
                  <c:v>59.383520028055209</c:v>
                </c:pt>
                <c:pt idx="102">
                  <c:v>52.266935116538178</c:v>
                </c:pt>
                <c:pt idx="103">
                  <c:v>45.847680077735689</c:v>
                </c:pt>
                <c:pt idx="104">
                  <c:v>40.080850599649786</c:v>
                </c:pt>
                <c:pt idx="105">
                  <c:v>34.920924124873032</c:v>
                </c:pt>
                <c:pt idx="106">
                  <c:v>30.322413122438739</c:v>
                </c:pt>
                <c:pt idx="107">
                  <c:v>26.240434779963316</c:v>
                </c:pt>
                <c:pt idx="108">
                  <c:v>22.63119708374294</c:v>
                </c:pt>
                <c:pt idx="109">
                  <c:v>19.452403101171143</c:v>
                </c:pt>
                <c:pt idx="110">
                  <c:v>16.663576838244797</c:v>
                </c:pt>
                <c:pt idx="111">
                  <c:v>14.226315309293884</c:v>
                </c:pt>
                <c:pt idx="112">
                  <c:v>12.104472430653084</c:v>
                </c:pt>
                <c:pt idx="113">
                  <c:v>10.264281047533874</c:v>
                </c:pt>
                <c:pt idx="114">
                  <c:v>8.6744198434663176</c:v>
                </c:pt>
                <c:pt idx="115">
                  <c:v>7.3060320891985224</c:v>
                </c:pt>
                <c:pt idx="116">
                  <c:v>6.132703191328968</c:v>
                </c:pt>
                <c:pt idx="117">
                  <c:v>5.1304038307757924</c:v>
                </c:pt>
                <c:pt idx="118">
                  <c:v>4.2774051687831944</c:v>
                </c:pt>
                <c:pt idx="119">
                  <c:v>3.554172174422157</c:v>
                </c:pt>
                <c:pt idx="120">
                  <c:v>2.9432406219390437</c:v>
                </c:pt>
                <c:pt idx="121">
                  <c:v>2.4290827461260265</c:v>
                </c:pt>
                <c:pt idx="122">
                  <c:v>1.9979659536524532</c:v>
                </c:pt>
                <c:pt idx="123">
                  <c:v>1.6378083893851381</c:v>
                </c:pt>
                <c:pt idx="124">
                  <c:v>1.3380345671786102</c:v>
                </c:pt>
                <c:pt idx="125">
                  <c:v>1.0894337090941046</c:v>
                </c:pt>
                <c:pt idx="126">
                  <c:v>0.88402290687727658</c:v>
                </c:pt>
                <c:pt idx="127">
                  <c:v>0.71491673306392944</c:v>
                </c:pt>
                <c:pt idx="128">
                  <c:v>0.57620449174300303</c:v>
                </c:pt>
                <c:pt idx="129">
                  <c:v>0.46283591374636296</c:v>
                </c:pt>
                <c:pt idx="130">
                  <c:v>0.37051576868125774</c:v>
                </c:pt>
                <c:pt idx="131">
                  <c:v>0.29560758583654245</c:v>
                </c:pt>
                <c:pt idx="132">
                  <c:v>0.23504644524238191</c:v>
                </c:pt>
                <c:pt idx="133">
                  <c:v>0.18626061565854274</c:v>
                </c:pt>
                <c:pt idx="134">
                  <c:v>0.14710167388777079</c:v>
                </c:pt>
                <c:pt idx="135">
                  <c:v>0.11578263498537884</c:v>
                </c:pt>
                <c:pt idx="136">
                  <c:v>9.0823550881447862E-2</c:v>
                </c:pt>
                <c:pt idx="137">
                  <c:v>7.1003990856502858E-2</c:v>
                </c:pt>
                <c:pt idx="138">
                  <c:v>5.5321796575012488E-2</c:v>
                </c:pt>
                <c:pt idx="139">
                  <c:v>4.2957502616452481E-2</c:v>
                </c:pt>
                <c:pt idx="140">
                  <c:v>3.3243826643090668E-2</c:v>
                </c:pt>
                <c:pt idx="141">
                  <c:v>2.5639657913632936E-2</c:v>
                </c:pt>
                <c:pt idx="142">
                  <c:v>1.9708005641726003E-2</c:v>
                </c:pt>
                <c:pt idx="143">
                  <c:v>1.5097407006519202E-2</c:v>
                </c:pt>
                <c:pt idx="144">
                  <c:v>1.1526336185613462E-2</c:v>
                </c:pt>
                <c:pt idx="145">
                  <c:v>8.770198749181897E-3</c:v>
                </c:pt>
                <c:pt idx="146">
                  <c:v>6.650538658609457E-3</c:v>
                </c:pt>
                <c:pt idx="147">
                  <c:v>5.0261268253815718E-3</c:v>
                </c:pt>
                <c:pt idx="148">
                  <c:v>3.785639876439702E-3</c:v>
                </c:pt>
                <c:pt idx="149">
                  <c:v>2.8416748665394081E-3</c:v>
                </c:pt>
                <c:pt idx="150">
                  <c:v>2.1258798155184733E-3</c:v>
                </c:pt>
                <c:pt idx="151">
                  <c:v>1.5850109420056551E-3</c:v>
                </c:pt>
                <c:pt idx="152">
                  <c:v>1.1777552660353951E-3</c:v>
                </c:pt>
                <c:pt idx="153">
                  <c:v>8.7218191802025484E-4</c:v>
                </c:pt>
                <c:pt idx="154">
                  <c:v>6.4370715501600002E-4</c:v>
                </c:pt>
                <c:pt idx="155">
                  <c:v>4.7347693559819323E-4</c:v>
                </c:pt>
                <c:pt idx="156">
                  <c:v>3.4708716464140142E-4</c:v>
                </c:pt>
                <c:pt idx="157">
                  <c:v>2.5357562994308589E-4</c:v>
                </c:pt>
                <c:pt idx="158">
                  <c:v>1.8463146099956471E-4</c:v>
                </c:pt>
                <c:pt idx="159">
                  <c:v>1.3397788986208679E-4</c:v>
                </c:pt>
                <c:pt idx="160">
                  <c:v>9.6892418069304537E-5</c:v>
                </c:pt>
                <c:pt idx="161">
                  <c:v>6.9835410325617611E-5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45912"/>
        <c:axId val="337341640"/>
      </c:scatterChart>
      <c:valAx>
        <c:axId val="341445912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41640"/>
        <c:crosses val="autoZero"/>
        <c:crossBetween val="midCat"/>
      </c:valAx>
      <c:valAx>
        <c:axId val="33734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4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Covid Death Rates Per</a:t>
            </a:r>
            <a:r>
              <a:rPr lang="en-US" baseline="0"/>
              <a:t> Million By 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Ukraine!$O$74</c:f>
              <c:strCache>
                <c:ptCount val="1"/>
                <c:pt idx="0">
                  <c:v>Deaths per Million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Ukraine!$N$75:$N$85</c:f>
              <c:numCache>
                <c:formatCode>General</c:formatCode>
                <c:ptCount val="11"/>
                <c:pt idx="0">
                  <c:v>0.25</c:v>
                </c:pt>
                <c:pt idx="1">
                  <c:v>2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xVal>
          <c:yVal>
            <c:numRef>
              <c:f>Ukraine!$O$75:$O$85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31.466356139668775</c:v>
                </c:pt>
                <c:pt idx="2">
                  <c:v>5.2873389968308775</c:v>
                </c:pt>
                <c:pt idx="3">
                  <c:v>38.241118665316662</c:v>
                </c:pt>
                <c:pt idx="4">
                  <c:v>311.50111719696923</c:v>
                </c:pt>
                <c:pt idx="5">
                  <c:v>620.13172443630162</c:v>
                </c:pt>
                <c:pt idx="6">
                  <c:v>1334.5769667746411</c:v>
                </c:pt>
                <c:pt idx="7">
                  <c:v>2578.8036743936154</c:v>
                </c:pt>
                <c:pt idx="8">
                  <c:v>3754.537028120284</c:v>
                </c:pt>
                <c:pt idx="9">
                  <c:v>3991.7461744572361</c:v>
                </c:pt>
                <c:pt idx="10">
                  <c:v>1749.2726764275292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Ukraine!$P$74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Ukraine!$N$75:$N$85</c:f>
              <c:numCache>
                <c:formatCode>General</c:formatCode>
                <c:ptCount val="11"/>
                <c:pt idx="0">
                  <c:v>0.25</c:v>
                </c:pt>
                <c:pt idx="1">
                  <c:v>2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xVal>
          <c:yVal>
            <c:numRef>
              <c:f>Ukraine!$P$75:$P$85</c:f>
              <c:numCache>
                <c:formatCode>_(* #,##0.000_);_(* \(#,##0.000\);_(* "-"??_);_(@_)</c:formatCode>
                <c:ptCount val="11"/>
                <c:pt idx="0">
                  <c:v>1.4867480086945268</c:v>
                </c:pt>
                <c:pt idx="1">
                  <c:v>2.1104106773753792</c:v>
                </c:pt>
                <c:pt idx="2">
                  <c:v>9.4606554607088</c:v>
                </c:pt>
                <c:pt idx="3">
                  <c:v>48.872772436993863</c:v>
                </c:pt>
                <c:pt idx="4">
                  <c:v>194.83206440986257</c:v>
                </c:pt>
                <c:pt idx="5">
                  <c:v>599.37909920307118</c:v>
                </c:pt>
                <c:pt idx="6">
                  <c:v>1422.9526982764185</c:v>
                </c:pt>
                <c:pt idx="7">
                  <c:v>2606.9160071161241</c:v>
                </c:pt>
                <c:pt idx="8">
                  <c:v>3685.6264872073493</c:v>
                </c:pt>
                <c:pt idx="9">
                  <c:v>4021.0855074894457</c:v>
                </c:pt>
                <c:pt idx="10">
                  <c:v>3385.5014394032723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76368"/>
        <c:axId val="531307488"/>
      </c:scatterChart>
      <c:valAx>
        <c:axId val="5433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07488"/>
        <c:crosses val="autoZero"/>
        <c:crossBetween val="midCat"/>
      </c:valAx>
      <c:valAx>
        <c:axId val="5313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7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Ukraine!$J$7</c:f>
              <c:strCache>
                <c:ptCount val="1"/>
                <c:pt idx="0">
                  <c:v>% Covid Deaths per Million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Ukraine!$J$8:$J$146</c:f>
              <c:numCache>
                <c:formatCode>_(* #,##0.00_);_(* \(#,##0.00\);_(* "-"??_);_(@_)</c:formatCode>
                <c:ptCount val="101"/>
                <c:pt idx="0">
                  <c:v>1.4132636322571459</c:v>
                </c:pt>
                <c:pt idx="1">
                  <c:v>1.7292502250395907</c:v>
                </c:pt>
                <c:pt idx="2">
                  <c:v>2.1104106773753792</c:v>
                </c:pt>
                <c:pt idx="3">
                  <c:v>2.5689200428023584</c:v>
                </c:pt>
                <c:pt idx="4">
                  <c:v>3.1189518905110507</c:v>
                </c:pt>
                <c:pt idx="5">
                  <c:v>3.7769500527618813</c:v>
                </c:pt>
                <c:pt idx="6">
                  <c:v>4.5619265073814468</c:v>
                </c:pt>
                <c:pt idx="7">
                  <c:v>5.4957858863015501</c:v>
                </c:pt>
                <c:pt idx="8">
                  <c:v>6.6036766743661905</c:v>
                </c:pt>
                <c:pt idx="9">
                  <c:v>7.9143686445730239</c:v>
                </c:pt>
                <c:pt idx="10">
                  <c:v>9.4606554607088</c:v>
                </c:pt>
                <c:pt idx="11">
                  <c:v>11.279780661700549</c:v>
                </c:pt>
                <c:pt idx="12">
                  <c:v>13.413884421657789</c:v>
                </c:pt>
                <c:pt idx="13">
                  <c:v>15.910467555724399</c:v>
                </c:pt>
                <c:pt idx="14">
                  <c:v>18.822868217657533</c:v>
                </c:pt>
                <c:pt idx="15">
                  <c:v>22.210745617119933</c:v>
                </c:pt>
                <c:pt idx="16">
                  <c:v>26.140563883540995</c:v>
                </c:pt>
                <c:pt idx="17">
                  <c:v>30.686067933928847</c:v>
                </c:pt>
                <c:pt idx="18">
                  <c:v>35.92874188373905</c:v>
                </c:pt>
                <c:pt idx="19">
                  <c:v>41.958239197307947</c:v>
                </c:pt>
                <c:pt idx="20">
                  <c:v>48.872772436993863</c:v>
                </c:pt>
                <c:pt idx="21">
                  <c:v>56.779449172665871</c:v>
                </c:pt>
                <c:pt idx="22">
                  <c:v>65.79453939505936</c:v>
                </c:pt>
                <c:pt idx="23">
                  <c:v>76.043658681817277</c:v>
                </c:pt>
                <c:pt idx="24">
                  <c:v>87.661850441719807</c:v>
                </c:pt>
                <c:pt idx="25">
                  <c:v>100.793549861759</c:v>
                </c:pt>
                <c:pt idx="26">
                  <c:v>115.59241175646346</c:v>
                </c:pt>
                <c:pt idx="27">
                  <c:v>132.22098442310937</c:v>
                </c:pt>
                <c:pt idx="28">
                  <c:v>150.85021189329314</c:v>
                </c:pt>
                <c:pt idx="29">
                  <c:v>171.65874769138986</c:v>
                </c:pt>
                <c:pt idx="30">
                  <c:v>194.83206440986257</c:v>
                </c:pt>
                <c:pt idx="31">
                  <c:v>220.56134512991807</c:v>
                </c:pt>
                <c:pt idx="32">
                  <c:v>249.04214498468119</c:v>
                </c:pt>
                <c:pt idx="33">
                  <c:v>280.47281400112638</c:v>
                </c:pt>
                <c:pt idx="34">
                  <c:v>315.05267577382148</c:v>
                </c:pt>
                <c:pt idx="35">
                  <c:v>352.97996051051712</c:v>
                </c:pt>
                <c:pt idx="36">
                  <c:v>394.44949552254576</c:v>
                </c:pt>
                <c:pt idx="37">
                  <c:v>439.65016126957761</c:v>
                </c:pt>
                <c:pt idx="38">
                  <c:v>488.76212654704398</c:v>
                </c:pt>
                <c:pt idx="39">
                  <c:v>541.95388224444832</c:v>
                </c:pt>
                <c:pt idx="40">
                  <c:v>599.37909920307118</c:v>
                </c:pt>
                <c:pt idx="41">
                  <c:v>661.17334194271086</c:v>
                </c:pt>
                <c:pt idx="42">
                  <c:v>727.45067627192498</c:v>
                </c:pt>
                <c:pt idx="43">
                  <c:v>798.30021489224089</c:v>
                </c:pt>
                <c:pt idx="44">
                  <c:v>873.78265088904527</c:v>
                </c:pt>
                <c:pt idx="45">
                  <c:v>953.92683429629676</c:v>
                </c:pt>
                <c:pt idx="46">
                  <c:v>1038.726451550325</c:v>
                </c:pt>
                <c:pt idx="47">
                  <c:v>1128.1368714312739</c:v>
                </c:pt>
                <c:pt idx="48">
                  <c:v>1222.0722238562869</c:v>
                </c:pt>
                <c:pt idx="49">
                  <c:v>1320.4027794746021</c:v>
                </c:pt>
                <c:pt idx="50">
                  <c:v>1422.9526982764185</c:v>
                </c:pt>
                <c:pt idx="51">
                  <c:v>1529.4982142428801</c:v>
                </c:pt>
                <c:pt idx="52">
                  <c:v>1639.7663203401819</c:v>
                </c:pt>
                <c:pt idx="53">
                  <c:v>1753.4340138366531</c:v>
                </c:pt>
                <c:pt idx="54">
                  <c:v>1870.1281559759175</c:v>
                </c:pt>
                <c:pt idx="55">
                  <c:v>1989.4259924916769</c:v>
                </c:pt>
                <c:pt idx="56">
                  <c:v>2110.856372364552</c:v>
                </c:pt>
                <c:pt idx="57">
                  <c:v>2233.9016917086242</c:v>
                </c:pt>
                <c:pt idx="58">
                  <c:v>2358.0005778904974</c:v>
                </c:pt>
                <c:pt idx="59">
                  <c:v>2482.5513161265876</c:v>
                </c:pt>
                <c:pt idx="60">
                  <c:v>2606.9160071161241</c:v>
                </c:pt>
                <c:pt idx="61">
                  <c:v>2730.4254300257562</c:v>
                </c:pt>
                <c:pt idx="62">
                  <c:v>2852.3845706554985</c:v>
                </c:pt>
                <c:pt idx="63">
                  <c:v>2972.0787602172254</c:v>
                </c:pt>
                <c:pt idx="64">
                  <c:v>3088.780356193593</c:v>
                </c:pt>
                <c:pt idx="65">
                  <c:v>3201.7558835703999</c:v>
                </c:pt>
                <c:pt idx="66">
                  <c:v>3310.2735426983099</c:v>
                </c:pt>
                <c:pt idx="67">
                  <c:v>3413.6109794752792</c:v>
                </c:pt>
                <c:pt idx="68">
                  <c:v>3511.0632047589993</c:v>
                </c:pt>
                <c:pt idx="69">
                  <c:v>3601.9505431945399</c:v>
                </c:pt>
                <c:pt idx="70">
                  <c:v>3685.6264872073493</c:v>
                </c:pt>
                <c:pt idx="71">
                  <c:v>3761.4853299449787</c:v>
                </c:pt>
                <c:pt idx="72">
                  <c:v>3828.9694515722899</c:v>
                </c:pt>
                <c:pt idx="73">
                  <c:v>3887.576136590134</c:v>
                </c:pt>
                <c:pt idx="74">
                  <c:v>3936.8638057446315</c:v>
                </c:pt>
                <c:pt idx="75">
                  <c:v>3976.4575545422331</c:v>
                </c:pt>
                <c:pt idx="76">
                  <c:v>4006.0539012356617</c:v>
                </c:pt>
                <c:pt idx="77">
                  <c:v>4025.4246601833815</c:v>
                </c:pt>
                <c:pt idx="78">
                  <c:v>4034.4198714358695</c:v>
                </c:pt>
                <c:pt idx="79">
                  <c:v>4032.9697339383315</c:v>
                </c:pt>
                <c:pt idx="80">
                  <c:v>4021.0855074894457</c:v>
                </c:pt>
                <c:pt idx="81">
                  <c:v>3998.859367153228</c:v>
                </c:pt>
                <c:pt idx="82">
                  <c:v>3966.4632127571708</c:v>
                </c:pt>
                <c:pt idx="83">
                  <c:v>3924.1464549846678</c:v>
                </c:pt>
                <c:pt idx="84">
                  <c:v>3872.2328179454421</c:v>
                </c:pt>
                <c:pt idx="85">
                  <c:v>3811.1162155604056</c:v>
                </c:pt>
                <c:pt idx="86">
                  <c:v>3741.2557752293505</c:v>
                </c:pt>
                <c:pt idx="87">
                  <c:v>3663.1700967004531</c:v>
                </c:pt>
                <c:pt idx="88">
                  <c:v>3577.430846516259</c:v>
                </c:pt>
                <c:pt idx="89">
                  <c:v>3484.6557986130897</c:v>
                </c:pt>
                <c:pt idx="90">
                  <c:v>3385.5014394032723</c:v>
                </c:pt>
                <c:pt idx="91">
                  <c:v>3280.6552608416641</c:v>
                </c:pt>
                <c:pt idx="92">
                  <c:v>3170.8278675079673</c:v>
                </c:pt>
                <c:pt idx="93">
                  <c:v>3056.7450236312447</c:v>
                </c:pt>
                <c:pt idx="94">
                  <c:v>2939.1397633168235</c:v>
                </c:pt>
                <c:pt idx="95">
                  <c:v>2818.7446821453514</c:v>
                </c:pt>
                <c:pt idx="96">
                  <c:v>2696.2845209934653</c:v>
                </c:pt>
                <c:pt idx="97">
                  <c:v>2572.4691436197186</c:v>
                </c:pt>
                <c:pt idx="98">
                  <c:v>2447.9869985539667</c:v>
                </c:pt>
                <c:pt idx="99">
                  <c:v>2323.4991434413041</c:v>
                </c:pt>
                <c:pt idx="100">
                  <c:v>2199.633896562656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616536"/>
        <c:axId val="345615752"/>
      </c:lineChart>
      <c:catAx>
        <c:axId val="34561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5752"/>
        <c:crosses val="autoZero"/>
        <c:auto val="1"/>
        <c:lblAlgn val="ctr"/>
        <c:lblOffset val="100"/>
        <c:noMultiLvlLbl val="0"/>
      </c:catAx>
      <c:valAx>
        <c:axId val="34561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Ukraine Population by Single</a:t>
            </a:r>
            <a:r>
              <a:rPr lang="en-US" baseline="0"/>
              <a:t> Year of Age</a:t>
            </a:r>
          </a:p>
          <a:p>
            <a:pPr>
              <a:defRPr/>
            </a:pPr>
            <a:r>
              <a:rPr lang="en-US" baseline="0"/>
              <a:t>2020 Projection UN</a:t>
            </a:r>
            <a:endParaRPr lang="en-US"/>
          </a:p>
        </c:rich>
      </c:tx>
      <c:layout>
        <c:manualLayout>
          <c:xMode val="edge"/>
          <c:yMode val="edge"/>
          <c:x val="0.323854111986001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Ukraine!$H$7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Ukraine!$G$8:$G$146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Ukraine!$H$8:$H$146</c:f>
              <c:numCache>
                <c:formatCode>_(* #,##0_);_(* \(#,##0\);_(* "-"??_);_(@_)</c:formatCode>
                <c:ptCount val="101"/>
                <c:pt idx="0">
                  <c:v>370262</c:v>
                </c:pt>
                <c:pt idx="1">
                  <c:v>400704</c:v>
                </c:pt>
                <c:pt idx="2">
                  <c:v>426893</c:v>
                </c:pt>
                <c:pt idx="3">
                  <c:v>448959</c:v>
                </c:pt>
                <c:pt idx="4">
                  <c:v>467032</c:v>
                </c:pt>
                <c:pt idx="5">
                  <c:v>481243</c:v>
                </c:pt>
                <c:pt idx="6">
                  <c:v>491723</c:v>
                </c:pt>
                <c:pt idx="7">
                  <c:v>498602</c:v>
                </c:pt>
                <c:pt idx="8">
                  <c:v>502011</c:v>
                </c:pt>
                <c:pt idx="9">
                  <c:v>502082</c:v>
                </c:pt>
                <c:pt idx="10">
                  <c:v>500320</c:v>
                </c:pt>
                <c:pt idx="11">
                  <c:v>498236</c:v>
                </c:pt>
                <c:pt idx="12">
                  <c:v>489073</c:v>
                </c:pt>
                <c:pt idx="13">
                  <c:v>470209</c:v>
                </c:pt>
                <c:pt idx="14">
                  <c:v>445905</c:v>
                </c:pt>
                <c:pt idx="15">
                  <c:v>422805</c:v>
                </c:pt>
                <c:pt idx="16">
                  <c:v>399294</c:v>
                </c:pt>
                <c:pt idx="17">
                  <c:v>384242</c:v>
                </c:pt>
                <c:pt idx="18">
                  <c:v>382650</c:v>
                </c:pt>
                <c:pt idx="19">
                  <c:v>390783</c:v>
                </c:pt>
                <c:pt idx="20">
                  <c:v>399560</c:v>
                </c:pt>
                <c:pt idx="21">
                  <c:v>410385</c:v>
                </c:pt>
                <c:pt idx="22">
                  <c:v>425279</c:v>
                </c:pt>
                <c:pt idx="23">
                  <c:v>444205</c:v>
                </c:pt>
                <c:pt idx="24">
                  <c:v>466618</c:v>
                </c:pt>
                <c:pt idx="25">
                  <c:v>490374</c:v>
                </c:pt>
                <c:pt idx="26">
                  <c:v>513943.99999999994</c:v>
                </c:pt>
                <c:pt idx="27">
                  <c:v>543529</c:v>
                </c:pt>
                <c:pt idx="28">
                  <c:v>581362</c:v>
                </c:pt>
                <c:pt idx="29">
                  <c:v>623235</c:v>
                </c:pt>
                <c:pt idx="30">
                  <c:v>663457</c:v>
                </c:pt>
                <c:pt idx="31">
                  <c:v>704063</c:v>
                </c:pt>
                <c:pt idx="32">
                  <c:v>732822</c:v>
                </c:pt>
                <c:pt idx="33">
                  <c:v>743348</c:v>
                </c:pt>
                <c:pt idx="34">
                  <c:v>741144</c:v>
                </c:pt>
                <c:pt idx="35">
                  <c:v>738649</c:v>
                </c:pt>
                <c:pt idx="36">
                  <c:v>734039</c:v>
                </c:pt>
                <c:pt idx="37">
                  <c:v>726656</c:v>
                </c:pt>
                <c:pt idx="38">
                  <c:v>717636</c:v>
                </c:pt>
                <c:pt idx="39">
                  <c:v>707144</c:v>
                </c:pt>
                <c:pt idx="40">
                  <c:v>694177</c:v>
                </c:pt>
                <c:pt idx="41">
                  <c:v>678902</c:v>
                </c:pt>
                <c:pt idx="42">
                  <c:v>664967</c:v>
                </c:pt>
                <c:pt idx="43">
                  <c:v>654083</c:v>
                </c:pt>
                <c:pt idx="44">
                  <c:v>645062</c:v>
                </c:pt>
                <c:pt idx="45">
                  <c:v>635909</c:v>
                </c:pt>
                <c:pt idx="46">
                  <c:v>628111</c:v>
                </c:pt>
                <c:pt idx="47">
                  <c:v>617558</c:v>
                </c:pt>
                <c:pt idx="48">
                  <c:v>602357</c:v>
                </c:pt>
                <c:pt idx="49">
                  <c:v>585278</c:v>
                </c:pt>
                <c:pt idx="50">
                  <c:v>569311</c:v>
                </c:pt>
                <c:pt idx="51">
                  <c:v>551855</c:v>
                </c:pt>
                <c:pt idx="52">
                  <c:v>545755</c:v>
                </c:pt>
                <c:pt idx="53">
                  <c:v>557067</c:v>
                </c:pt>
                <c:pt idx="54">
                  <c:v>578970</c:v>
                </c:pt>
                <c:pt idx="55">
                  <c:v>599129</c:v>
                </c:pt>
                <c:pt idx="56">
                  <c:v>620661</c:v>
                </c:pt>
                <c:pt idx="57">
                  <c:v>633414</c:v>
                </c:pt>
                <c:pt idx="58">
                  <c:v>631299</c:v>
                </c:pt>
                <c:pt idx="59">
                  <c:v>619276</c:v>
                </c:pt>
                <c:pt idx="60">
                  <c:v>607778</c:v>
                </c:pt>
                <c:pt idx="61">
                  <c:v>593972</c:v>
                </c:pt>
                <c:pt idx="62">
                  <c:v>581996</c:v>
                </c:pt>
                <c:pt idx="63">
                  <c:v>574715</c:v>
                </c:pt>
                <c:pt idx="64">
                  <c:v>569183</c:v>
                </c:pt>
                <c:pt idx="65">
                  <c:v>560898</c:v>
                </c:pt>
                <c:pt idx="66">
                  <c:v>552326</c:v>
                </c:pt>
                <c:pt idx="67">
                  <c:v>534373</c:v>
                </c:pt>
                <c:pt idx="68">
                  <c:v>502562</c:v>
                </c:pt>
                <c:pt idx="69">
                  <c:v>462053</c:v>
                </c:pt>
                <c:pt idx="70">
                  <c:v>422866</c:v>
                </c:pt>
                <c:pt idx="71">
                  <c:v>383455</c:v>
                </c:pt>
                <c:pt idx="72">
                  <c:v>347815</c:v>
                </c:pt>
                <c:pt idx="73">
                  <c:v>319099</c:v>
                </c:pt>
                <c:pt idx="74">
                  <c:v>295842</c:v>
                </c:pt>
                <c:pt idx="75">
                  <c:v>271387</c:v>
                </c:pt>
                <c:pt idx="76">
                  <c:v>244620</c:v>
                </c:pt>
                <c:pt idx="77">
                  <c:v>228958</c:v>
                </c:pt>
                <c:pt idx="78">
                  <c:v>229632</c:v>
                </c:pt>
                <c:pt idx="79">
                  <c:v>239756</c:v>
                </c:pt>
                <c:pt idx="80">
                  <c:v>249290</c:v>
                </c:pt>
                <c:pt idx="81">
                  <c:v>262738</c:v>
                </c:pt>
                <c:pt idx="82">
                  <c:v>259889</c:v>
                </c:pt>
                <c:pt idx="83">
                  <c:v>230464</c:v>
                </c:pt>
                <c:pt idx="84">
                  <c:v>184781</c:v>
                </c:pt>
                <c:pt idx="85">
                  <c:v>142650</c:v>
                </c:pt>
                <c:pt idx="86">
                  <c:v>99174</c:v>
                </c:pt>
                <c:pt idx="87">
                  <c:v>66600</c:v>
                </c:pt>
                <c:pt idx="88">
                  <c:v>52724</c:v>
                </c:pt>
                <c:pt idx="89">
                  <c:v>51049</c:v>
                </c:pt>
                <c:pt idx="90">
                  <c:v>50973</c:v>
                </c:pt>
                <c:pt idx="91">
                  <c:v>47719</c:v>
                </c:pt>
                <c:pt idx="92">
                  <c:v>41047</c:v>
                </c:pt>
                <c:pt idx="93">
                  <c:v>30958</c:v>
                </c:pt>
                <c:pt idx="94">
                  <c:v>17451</c:v>
                </c:pt>
                <c:pt idx="95">
                  <c:v>8856</c:v>
                </c:pt>
                <c:pt idx="96">
                  <c:v>7337</c:v>
                </c:pt>
                <c:pt idx="97">
                  <c:v>5653</c:v>
                </c:pt>
                <c:pt idx="98">
                  <c:v>3801</c:v>
                </c:pt>
                <c:pt idx="99">
                  <c:v>1782</c:v>
                </c:pt>
                <c:pt idx="100">
                  <c:v>1919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44000"/>
        <c:axId val="535443216"/>
      </c:scatterChart>
      <c:valAx>
        <c:axId val="5354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43216"/>
        <c:crosses val="autoZero"/>
        <c:crossBetween val="midCat"/>
      </c:valAx>
      <c:valAx>
        <c:axId val="5354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Bangladesh!$B$7</c:f>
              <c:strCache>
                <c:ptCount val="1"/>
                <c:pt idx="0">
                  <c:v>Bangladesh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Bangladesh!$A$8:$A$111</c:f>
              <c:numCache>
                <c:formatCode>General</c:formatCode>
                <c:ptCount val="104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103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110</c:v>
                </c:pt>
                <c:pt idx="64">
                  <c:v>111</c:v>
                </c:pt>
                <c:pt idx="65">
                  <c:v>112</c:v>
                </c:pt>
                <c:pt idx="66">
                  <c:v>113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129</c:v>
                </c:pt>
                <c:pt idx="83">
                  <c:v>130</c:v>
                </c:pt>
                <c:pt idx="84">
                  <c:v>131</c:v>
                </c:pt>
                <c:pt idx="85">
                  <c:v>132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136</c:v>
                </c:pt>
                <c:pt idx="90">
                  <c:v>137</c:v>
                </c:pt>
                <c:pt idx="91">
                  <c:v>138</c:v>
                </c:pt>
                <c:pt idx="92">
                  <c:v>139</c:v>
                </c:pt>
                <c:pt idx="93">
                  <c:v>140</c:v>
                </c:pt>
                <c:pt idx="94">
                  <c:v>141</c:v>
                </c:pt>
                <c:pt idx="95">
                  <c:v>142</c:v>
                </c:pt>
                <c:pt idx="96">
                  <c:v>143</c:v>
                </c:pt>
                <c:pt idx="97">
                  <c:v>144</c:v>
                </c:pt>
                <c:pt idx="98">
                  <c:v>145</c:v>
                </c:pt>
                <c:pt idx="99">
                  <c:v>146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150</c:v>
                </c:pt>
              </c:numCache>
            </c:numRef>
          </c:xVal>
          <c:yVal>
            <c:numRef>
              <c:f>Bangladesh!$B$8:$B$111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25</c:v>
                </c:pt>
                <c:pt idx="14">
                  <c:v>27</c:v>
                </c:pt>
                <c:pt idx="15">
                  <c:v>33</c:v>
                </c:pt>
                <c:pt idx="16">
                  <c:v>39</c:v>
                </c:pt>
                <c:pt idx="17">
                  <c:v>39</c:v>
                </c:pt>
                <c:pt idx="18">
                  <c:v>44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51</c:v>
                </c:pt>
                <c:pt idx="24">
                  <c:v>54</c:v>
                </c:pt>
                <c:pt idx="25">
                  <c:v>56</c:v>
                </c:pt>
                <c:pt idx="26">
                  <c:v>61</c:v>
                </c:pt>
                <c:pt idx="27">
                  <c:v>70</c:v>
                </c:pt>
                <c:pt idx="28">
                  <c:v>88</c:v>
                </c:pt>
                <c:pt idx="29">
                  <c:v>123</c:v>
                </c:pt>
                <c:pt idx="30">
                  <c:v>164</c:v>
                </c:pt>
                <c:pt idx="31">
                  <c:v>218</c:v>
                </c:pt>
                <c:pt idx="32">
                  <c:v>330</c:v>
                </c:pt>
                <c:pt idx="33">
                  <c:v>424</c:v>
                </c:pt>
                <c:pt idx="34">
                  <c:v>482</c:v>
                </c:pt>
                <c:pt idx="35">
                  <c:v>621</c:v>
                </c:pt>
                <c:pt idx="36">
                  <c:v>803</c:v>
                </c:pt>
                <c:pt idx="37">
                  <c:v>1012</c:v>
                </c:pt>
                <c:pt idx="38">
                  <c:v>1231</c:v>
                </c:pt>
                <c:pt idx="39">
                  <c:v>1572</c:v>
                </c:pt>
                <c:pt idx="40">
                  <c:v>1838</c:v>
                </c:pt>
                <c:pt idx="41">
                  <c:v>2144</c:v>
                </c:pt>
                <c:pt idx="42">
                  <c:v>2456</c:v>
                </c:pt>
                <c:pt idx="43">
                  <c:v>2948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Bangladesh!$C$7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Bangladesh!$A$8:$A$111</c:f>
              <c:numCache>
                <c:formatCode>General</c:formatCode>
                <c:ptCount val="104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103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110</c:v>
                </c:pt>
                <c:pt idx="64">
                  <c:v>111</c:v>
                </c:pt>
                <c:pt idx="65">
                  <c:v>112</c:v>
                </c:pt>
                <c:pt idx="66">
                  <c:v>113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129</c:v>
                </c:pt>
                <c:pt idx="83">
                  <c:v>130</c:v>
                </c:pt>
                <c:pt idx="84">
                  <c:v>131</c:v>
                </c:pt>
                <c:pt idx="85">
                  <c:v>132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136</c:v>
                </c:pt>
                <c:pt idx="90">
                  <c:v>137</c:v>
                </c:pt>
                <c:pt idx="91">
                  <c:v>138</c:v>
                </c:pt>
                <c:pt idx="92">
                  <c:v>139</c:v>
                </c:pt>
                <c:pt idx="93">
                  <c:v>140</c:v>
                </c:pt>
                <c:pt idx="94">
                  <c:v>141</c:v>
                </c:pt>
                <c:pt idx="95">
                  <c:v>142</c:v>
                </c:pt>
                <c:pt idx="96">
                  <c:v>143</c:v>
                </c:pt>
                <c:pt idx="97">
                  <c:v>144</c:v>
                </c:pt>
                <c:pt idx="98">
                  <c:v>145</c:v>
                </c:pt>
                <c:pt idx="99">
                  <c:v>146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150</c:v>
                </c:pt>
              </c:numCache>
            </c:numRef>
          </c:xVal>
          <c:yVal>
            <c:numRef>
              <c:f>Bangladesh!$C$8:$C$111</c:f>
              <c:numCache>
                <c:formatCode>0</c:formatCode>
                <c:ptCount val="10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0</c:v>
                </c:pt>
                <c:pt idx="18">
                  <c:v>5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9</c:v>
                </c:pt>
                <c:pt idx="28">
                  <c:v>18</c:v>
                </c:pt>
                <c:pt idx="29">
                  <c:v>35</c:v>
                </c:pt>
                <c:pt idx="30">
                  <c:v>41</c:v>
                </c:pt>
                <c:pt idx="31">
                  <c:v>54</c:v>
                </c:pt>
                <c:pt idx="32">
                  <c:v>112</c:v>
                </c:pt>
                <c:pt idx="33">
                  <c:v>94</c:v>
                </c:pt>
                <c:pt idx="34">
                  <c:v>58</c:v>
                </c:pt>
                <c:pt idx="35">
                  <c:v>139</c:v>
                </c:pt>
                <c:pt idx="36">
                  <c:v>182</c:v>
                </c:pt>
                <c:pt idx="37">
                  <c:v>209</c:v>
                </c:pt>
                <c:pt idx="38">
                  <c:v>219</c:v>
                </c:pt>
                <c:pt idx="39">
                  <c:v>341</c:v>
                </c:pt>
                <c:pt idx="40">
                  <c:v>266</c:v>
                </c:pt>
                <c:pt idx="41">
                  <c:v>306</c:v>
                </c:pt>
                <c:pt idx="42">
                  <c:v>312</c:v>
                </c:pt>
                <c:pt idx="43">
                  <c:v>492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Bangladesh!$D$7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Bangladesh!$A$8:$A$111</c:f>
              <c:numCache>
                <c:formatCode>General</c:formatCode>
                <c:ptCount val="104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103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110</c:v>
                </c:pt>
                <c:pt idx="64">
                  <c:v>111</c:v>
                </c:pt>
                <c:pt idx="65">
                  <c:v>112</c:v>
                </c:pt>
                <c:pt idx="66">
                  <c:v>113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129</c:v>
                </c:pt>
                <c:pt idx="83">
                  <c:v>130</c:v>
                </c:pt>
                <c:pt idx="84">
                  <c:v>131</c:v>
                </c:pt>
                <c:pt idx="85">
                  <c:v>132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136</c:v>
                </c:pt>
                <c:pt idx="90">
                  <c:v>137</c:v>
                </c:pt>
                <c:pt idx="91">
                  <c:v>138</c:v>
                </c:pt>
                <c:pt idx="92">
                  <c:v>139</c:v>
                </c:pt>
                <c:pt idx="93">
                  <c:v>140</c:v>
                </c:pt>
                <c:pt idx="94">
                  <c:v>141</c:v>
                </c:pt>
                <c:pt idx="95">
                  <c:v>142</c:v>
                </c:pt>
                <c:pt idx="96">
                  <c:v>143</c:v>
                </c:pt>
                <c:pt idx="97">
                  <c:v>144</c:v>
                </c:pt>
                <c:pt idx="98">
                  <c:v>145</c:v>
                </c:pt>
                <c:pt idx="99">
                  <c:v>146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150</c:v>
                </c:pt>
              </c:numCache>
            </c:numRef>
          </c:xVal>
          <c:yVal>
            <c:numRef>
              <c:f>Bangladesh!$D$8:$D$111</c:f>
              <c:numCache>
                <c:formatCode>_(* #,##0_);_(* \(#,##0\);_(* "-"??_);_(@_)</c:formatCode>
                <c:ptCount val="104"/>
                <c:pt idx="0">
                  <c:v>7.7910011629174177E-5</c:v>
                </c:pt>
                <c:pt idx="1">
                  <c:v>1.5375605554128068E-4</c:v>
                </c:pt>
                <c:pt idx="2">
                  <c:v>2.9937973157998795E-4</c:v>
                </c:pt>
                <c:pt idx="3">
                  <c:v>5.7513512581840274E-4</c:v>
                </c:pt>
                <c:pt idx="4">
                  <c:v>1.0901372489786074E-3</c:v>
                </c:pt>
                <c:pt idx="5">
                  <c:v>2.0387457319033116E-3</c:v>
                </c:pt>
                <c:pt idx="6">
                  <c:v>3.7620341770023716E-3</c:v>
                </c:pt>
                <c:pt idx="7">
                  <c:v>6.8496406381910796E-3</c:v>
                </c:pt>
                <c:pt idx="8">
                  <c:v>1.2305697711607725E-2</c:v>
                </c:pt>
                <c:pt idx="9">
                  <c:v>2.1814566880283354E-2</c:v>
                </c:pt>
                <c:pt idx="10">
                  <c:v>3.8159074746268527E-2</c:v>
                </c:pt>
                <c:pt idx="11">
                  <c:v>6.5867244460893343E-2</c:v>
                </c:pt>
                <c:pt idx="12">
                  <c:v>0.11219452940830117</c:v>
                </c:pt>
                <c:pt idx="13">
                  <c:v>0.1885884646724186</c:v>
                </c:pt>
                <c:pt idx="14">
                  <c:v>0.3128320411628428</c:v>
                </c:pt>
                <c:pt idx="15">
                  <c:v>0.51212045015519203</c:v>
                </c:pt>
                <c:pt idx="16">
                  <c:v>0.82739083228351407</c:v>
                </c:pt>
                <c:pt idx="17">
                  <c:v>1.3192914277706724</c:v>
                </c:pt>
                <c:pt idx="18">
                  <c:v>2.0762368549648569</c:v>
                </c:pt>
                <c:pt idx="19">
                  <c:v>3.225037951371533</c:v>
                </c:pt>
                <c:pt idx="20">
                  <c:v>4.9446012504924797</c:v>
                </c:pt>
                <c:pt idx="21">
                  <c:v>7.4831444090138204</c:v>
                </c:pt>
                <c:pt idx="22">
                  <c:v>11.179246829507461</c:v>
                </c:pt>
                <c:pt idx="23">
                  <c:v>16.486826333911413</c:v>
                </c:pt>
                <c:pt idx="24">
                  <c:v>24.00378372179318</c:v>
                </c:pt>
                <c:pt idx="25">
                  <c:v>34.503576799481962</c:v>
                </c:pt>
                <c:pt idx="26">
                  <c:v>48.968377950866895</c:v>
                </c:pt>
                <c:pt idx="27">
                  <c:v>68.62175895034656</c:v>
                </c:pt>
                <c:pt idx="28">
                  <c:v>94.958083191355513</c:v>
                </c:pt>
                <c:pt idx="29">
                  <c:v>129.7650461777113</c:v>
                </c:pt>
                <c:pt idx="30">
                  <c:v>175.13519346661801</c:v>
                </c:pt>
                <c:pt idx="31">
                  <c:v>233.46188412857973</c:v>
                </c:pt>
                <c:pt idx="32">
                  <c:v>307.41518695528066</c:v>
                </c:pt>
                <c:pt idx="33">
                  <c:v>399.89371473582781</c:v>
                </c:pt>
                <c:pt idx="34">
                  <c:v>513.94950447332258</c:v>
                </c:pt>
                <c:pt idx="35">
                  <c:v>652.68476775292288</c:v>
                </c:pt>
                <c:pt idx="36">
                  <c:v>819.12161837125632</c:v>
                </c:pt>
                <c:pt idx="37">
                  <c:v>1016.0485969546849</c:v>
                </c:pt>
                <c:pt idx="38">
                  <c:v>1245.850726694827</c:v>
                </c:pt>
                <c:pt idx="39">
                  <c:v>1510.332644698831</c:v>
                </c:pt>
                <c:pt idx="40">
                  <c:v>1810.5467050187133</c:v>
                </c:pt>
                <c:pt idx="41">
                  <c:v>2146.6394812955832</c:v>
                </c:pt>
                <c:pt idx="42">
                  <c:v>2517.7304940247786</c:v>
                </c:pt>
                <c:pt idx="43">
                  <c:v>2921.8360339134997</c:v>
                </c:pt>
                <c:pt idx="44">
                  <c:v>3355.8485782265061</c:v>
                </c:pt>
                <c:pt idx="45">
                  <c:v>3815.5786058588737</c:v>
                </c:pt>
                <c:pt idx="46">
                  <c:v>4295.8608942238752</c:v>
                </c:pt>
                <c:pt idx="47">
                  <c:v>4790.7220707496945</c:v>
                </c:pt>
                <c:pt idx="48">
                  <c:v>5293.6008478836802</c:v>
                </c:pt>
                <c:pt idx="49">
                  <c:v>5797.6075877849571</c:v>
                </c:pt>
                <c:pt idx="50">
                  <c:v>6295.8061766036399</c:v>
                </c:pt>
                <c:pt idx="51">
                  <c:v>6781.4990757699679</c:v>
                </c:pt>
                <c:pt idx="52">
                  <c:v>7248.4961150610889</c:v>
                </c:pt>
                <c:pt idx="53">
                  <c:v>7691.349136277986</c:v>
                </c:pt>
                <c:pt idx="54">
                  <c:v>8105.5377994674809</c:v>
                </c:pt>
                <c:pt idx="55">
                  <c:v>8487.5963412533893</c:v>
                </c:pt>
                <c:pt idx="56">
                  <c:v>8835.1763018155125</c:v>
                </c:pt>
                <c:pt idx="57">
                  <c:v>9147.0456224331156</c:v>
                </c:pt>
                <c:pt idx="58">
                  <c:v>9423.0294836860448</c:v>
                </c:pt>
                <c:pt idx="59">
                  <c:v>9663.9023193397607</c:v>
                </c:pt>
                <c:pt idx="60">
                  <c:v>9871.2432623588611</c:v>
                </c:pt>
                <c:pt idx="61">
                  <c:v>10047.268693748343</c:v>
                </c:pt>
                <c:pt idx="62">
                  <c:v>10194.655587991727</c:v>
                </c:pt>
                <c:pt idx="63">
                  <c:v>10316.368153868878</c:v>
                </c:pt>
                <c:pt idx="64">
                  <c:v>10415.498145019459</c:v>
                </c:pt>
                <c:pt idx="65">
                  <c:v>10495.126512763878</c:v>
                </c:pt>
                <c:pt idx="66">
                  <c:v>10558.211156411046</c:v>
                </c:pt>
                <c:pt idx="67">
                  <c:v>10607.502719151395</c:v>
                </c:pt>
                <c:pt idx="68">
                  <c:v>10645.487936031172</c:v>
                </c:pt>
                <c:pt idx="69">
                  <c:v>10674.358131283969</c:v>
                </c:pt>
                <c:pt idx="70">
                  <c:v>10695.999160767164</c:v>
                </c:pt>
                <c:pt idx="71">
                  <c:v>10711.998394921955</c:v>
                </c:pt>
                <c:pt idx="72">
                  <c:v>10723.664168733745</c:v>
                </c:pt>
                <c:pt idx="73">
                  <c:v>10732.053377172186</c:v>
                </c:pt>
                <c:pt idx="74">
                  <c:v>10738.00343917825</c:v>
                </c:pt>
                <c:pt idx="75">
                  <c:v>10742.165563688292</c:v>
                </c:pt>
                <c:pt idx="76">
                  <c:v>10745.037016680188</c:v>
                </c:pt>
                <c:pt idx="77">
                  <c:v>10746.990822580383</c:v>
                </c:pt>
                <c:pt idx="78">
                  <c:v>10748.30197802263</c:v>
                </c:pt>
                <c:pt idx="79">
                  <c:v>10749.169778735608</c:v>
                </c:pt>
                <c:pt idx="80">
                  <c:v>10749.736251292281</c:v>
                </c:pt>
                <c:pt idx="81">
                  <c:v>10750.100947119912</c:v>
                </c:pt>
                <c:pt idx="82">
                  <c:v>10750.332513633974</c:v>
                </c:pt>
                <c:pt idx="83">
                  <c:v>10750.477528912239</c:v>
                </c:pt>
                <c:pt idx="84">
                  <c:v>10750.567095245957</c:v>
                </c:pt>
                <c:pt idx="85">
                  <c:v>10750.621654555354</c:v>
                </c:pt>
                <c:pt idx="86">
                  <c:v>10750.65443281998</c:v>
                </c:pt>
                <c:pt idx="87">
                  <c:v>10750.673854914816</c:v>
                </c:pt>
                <c:pt idx="88">
                  <c:v>10750.68520500205</c:v>
                </c:pt>
                <c:pt idx="89">
                  <c:v>10750.691746773078</c:v>
                </c:pt>
                <c:pt idx="90">
                  <c:v>10750.695465416056</c:v>
                </c:pt>
                <c:pt idx="91">
                  <c:v>10750.697550226769</c:v>
                </c:pt>
                <c:pt idx="92">
                  <c:v>10750.698702994392</c:v>
                </c:pt>
                <c:pt idx="93">
                  <c:v>10750.699331645812</c:v>
                </c:pt>
                <c:pt idx="94">
                  <c:v>10750.699669765931</c:v>
                </c:pt>
                <c:pt idx="95">
                  <c:v>10750.699849125729</c:v>
                </c:pt>
                <c:pt idx="96">
                  <c:v>10750.699942962307</c:v>
                </c:pt>
                <c:pt idx="97">
                  <c:v>10750.699991380903</c:v>
                </c:pt>
                <c:pt idx="98">
                  <c:v>10750.700016021157</c:v>
                </c:pt>
                <c:pt idx="99">
                  <c:v>10750.70002838835</c:v>
                </c:pt>
                <c:pt idx="100">
                  <c:v>10750.700034510304</c:v>
                </c:pt>
                <c:pt idx="101">
                  <c:v>10750.700037499138</c:v>
                </c:pt>
                <c:pt idx="102">
                  <c:v>10750.70003893829</c:v>
                </c:pt>
                <c:pt idx="103">
                  <c:v>10750.700039621737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Bangladesh!$E$7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Bangladesh!$A$8:$A$111</c:f>
              <c:numCache>
                <c:formatCode>General</c:formatCode>
                <c:ptCount val="104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103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110</c:v>
                </c:pt>
                <c:pt idx="64">
                  <c:v>111</c:v>
                </c:pt>
                <c:pt idx="65">
                  <c:v>112</c:v>
                </c:pt>
                <c:pt idx="66">
                  <c:v>113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129</c:v>
                </c:pt>
                <c:pt idx="83">
                  <c:v>130</c:v>
                </c:pt>
                <c:pt idx="84">
                  <c:v>131</c:v>
                </c:pt>
                <c:pt idx="85">
                  <c:v>132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136</c:v>
                </c:pt>
                <c:pt idx="90">
                  <c:v>137</c:v>
                </c:pt>
                <c:pt idx="91">
                  <c:v>138</c:v>
                </c:pt>
                <c:pt idx="92">
                  <c:v>139</c:v>
                </c:pt>
                <c:pt idx="93">
                  <c:v>140</c:v>
                </c:pt>
                <c:pt idx="94">
                  <c:v>141</c:v>
                </c:pt>
                <c:pt idx="95">
                  <c:v>142</c:v>
                </c:pt>
                <c:pt idx="96">
                  <c:v>143</c:v>
                </c:pt>
                <c:pt idx="97">
                  <c:v>144</c:v>
                </c:pt>
                <c:pt idx="98">
                  <c:v>145</c:v>
                </c:pt>
                <c:pt idx="99">
                  <c:v>146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150</c:v>
                </c:pt>
              </c:numCache>
            </c:numRef>
          </c:xVal>
          <c:yVal>
            <c:numRef>
              <c:f>Bangladesh!$E$8:$E$111</c:f>
              <c:numCache>
                <c:formatCode>_(* #,##0_);_(* \(#,##0\);_(* "-"??_);_(@_)</c:formatCode>
                <c:ptCount val="104"/>
                <c:pt idx="0">
                  <c:v>5.348919821476739E-5</c:v>
                </c:pt>
                <c:pt idx="1">
                  <c:v>1.0348964373672447E-4</c:v>
                </c:pt>
                <c:pt idx="2">
                  <c:v>1.9747579536277053E-4</c:v>
                </c:pt>
                <c:pt idx="3">
                  <c:v>3.716353585351112E-4</c:v>
                </c:pt>
                <c:pt idx="4">
                  <c:v>6.8977326747301181E-4</c:v>
                </c:pt>
                <c:pt idx="5">
                  <c:v>1.2626467540494978E-3</c:v>
                </c:pt>
                <c:pt idx="6">
                  <c:v>2.2795207512885571E-3</c:v>
                </c:pt>
                <c:pt idx="7">
                  <c:v>4.0587416624642617E-3</c:v>
                </c:pt>
                <c:pt idx="8">
                  <c:v>7.1273066541671917E-3</c:v>
                </c:pt>
                <c:pt idx="9">
                  <c:v>1.234370846828718E-2</c:v>
                </c:pt>
                <c:pt idx="10">
                  <c:v>2.1083953185939398E-2</c:v>
                </c:pt>
                <c:pt idx="11">
                  <c:v>3.5517681328757968E-2</c:v>
                </c:pt>
                <c:pt idx="12">
                  <c:v>5.9009691661718357E-2</c:v>
                </c:pt>
                <c:pt idx="13">
                  <c:v>9.6691491694633439E-2</c:v>
                </c:pt>
                <c:pt idx="14">
                  <c:v>0.15625695293496758</c:v>
                </c:pt>
                <c:pt idx="15">
                  <c:v>0.24904430669514602</c:v>
                </c:pt>
                <c:pt idx="16">
                  <c:v>0.39147141951743197</c:v>
                </c:pt>
                <c:pt idx="17">
                  <c:v>0.60688957769055163</c:v>
                </c:pt>
                <c:pt idx="18">
                  <c:v>0.92790918537158407</c:v>
                </c:pt>
                <c:pt idx="19">
                  <c:v>1.3992246398021198</c:v>
                </c:pt>
                <c:pt idx="20">
                  <c:v>2.0809209889837854</c:v>
                </c:pt>
                <c:pt idx="21">
                  <c:v>3.0521783890375644</c:v>
                </c:pt>
                <c:pt idx="22">
                  <c:v>4.4152003068325616</c:v>
                </c:pt>
                <c:pt idx="23">
                  <c:v>6.2990794394981506</c:v>
                </c:pt>
                <c:pt idx="24">
                  <c:v>8.8631874716669969</c:v>
                </c:pt>
                <c:pt idx="25">
                  <c:v>12.299542612623586</c:v>
                </c:pt>
                <c:pt idx="26">
                  <c:v>16.833489925385187</c:v>
                </c:pt>
                <c:pt idx="27">
                  <c:v>22.721946934946146</c:v>
                </c:pt>
                <c:pt idx="28">
                  <c:v>30.248447890018486</c:v>
                </c:pt>
                <c:pt idx="29">
                  <c:v>39.714292006186227</c:v>
                </c:pt>
                <c:pt idx="30">
                  <c:v>51.425287732749396</c:v>
                </c:pt>
                <c:pt idx="31">
                  <c:v>65.673900683306968</c:v>
                </c:pt>
                <c:pt idx="32">
                  <c:v>82.717056067051132</c:v>
                </c:pt>
                <c:pt idx="33">
                  <c:v>102.75039561376255</c:v>
                </c:pt>
                <c:pt idx="34">
                  <c:v>125.88039934026783</c:v>
                </c:pt>
                <c:pt idx="35">
                  <c:v>152.09638684592062</c:v>
                </c:pt>
                <c:pt idx="36">
                  <c:v>181.24492647269824</c:v>
                </c:pt>
                <c:pt idx="37">
                  <c:v>213.00951102277259</c:v>
                </c:pt>
                <c:pt idx="38">
                  <c:v>246.89841868707498</c:v>
                </c:pt>
                <c:pt idx="39">
                  <c:v>282.24340141555734</c:v>
                </c:pt>
                <c:pt idx="40">
                  <c:v>318.21120059986549</c:v>
                </c:pt>
                <c:pt idx="41">
                  <c:v>353.82890050895895</c:v>
                </c:pt>
                <c:pt idx="42">
                  <c:v>388.02286642017339</c:v>
                </c:pt>
                <c:pt idx="43">
                  <c:v>419.66960118469501</c:v>
                </c:pt>
                <c:pt idx="44">
                  <c:v>447.65545464163858</c:v>
                </c:pt>
                <c:pt idx="45">
                  <c:v>470.94091703408026</c:v>
                </c:pt>
                <c:pt idx="46">
                  <c:v>488.62439477065925</c:v>
                </c:pt>
                <c:pt idx="47">
                  <c:v>500.00004312323085</c:v>
                </c:pt>
                <c:pt idx="48">
                  <c:v>504.60449397839858</c:v>
                </c:pt>
                <c:pt idx="49">
                  <c:v>502.24816897048589</c:v>
                </c:pt>
                <c:pt idx="50">
                  <c:v>493.0282290831629</c:v>
                </c:pt>
                <c:pt idx="51">
                  <c:v>477.32192799663636</c:v>
                </c:pt>
                <c:pt idx="52">
                  <c:v>455.76100283598402</c:v>
                </c:pt>
                <c:pt idx="53">
                  <c:v>429.1895250397252</c:v>
                </c:pt>
                <c:pt idx="54">
                  <c:v>398.6091297894734</c:v>
                </c:pt>
                <c:pt idx="55">
                  <c:v>365.11657200850317</c:v>
                </c:pt>
                <c:pt idx="56">
                  <c:v>329.83901499655269</c:v>
                </c:pt>
                <c:pt idx="57">
                  <c:v>293.87231919094512</c:v>
                </c:pt>
                <c:pt idx="58">
                  <c:v>258.22691795521871</c:v>
                </c:pt>
                <c:pt idx="59">
                  <c:v>223.78476612833842</c:v>
                </c:pt>
                <c:pt idx="60">
                  <c:v>191.26949111913979</c:v>
                </c:pt>
                <c:pt idx="61">
                  <c:v>161.23044832407939</c:v>
                </c:pt>
                <c:pt idx="62">
                  <c:v>134.04005480050299</c:v>
                </c:pt>
                <c:pt idx="63">
                  <c:v>109.90268628637048</c:v>
                </c:pt>
                <c:pt idx="64">
                  <c:v>88.872663216402742</c:v>
                </c:pt>
                <c:pt idx="65">
                  <c:v>70.878457499310429</c:v>
                </c:pt>
                <c:pt idx="66">
                  <c:v>55.750208559248108</c:v>
                </c:pt>
                <c:pt idx="67">
                  <c:v>43.247888744119841</c:v>
                </c:pt>
                <c:pt idx="68">
                  <c:v>33.087922646198585</c:v>
                </c:pt>
                <c:pt idx="69">
                  <c:v>24.966649728664819</c:v>
                </c:pt>
                <c:pt idx="70">
                  <c:v>18.579636406668353</c:v>
                </c:pt>
                <c:pt idx="71">
                  <c:v>13.636418752546268</c:v>
                </c:pt>
                <c:pt idx="72">
                  <c:v>9.8707379783049625</c:v>
                </c:pt>
                <c:pt idx="73">
                  <c:v>7.0466888241435752</c:v>
                </c:pt>
                <c:pt idx="74">
                  <c:v>4.9614285340059192</c:v>
                </c:pt>
                <c:pt idx="75">
                  <c:v>3.4452009803276957</c:v>
                </c:pt>
                <c:pt idx="76">
                  <c:v>2.3594379482008425</c:v>
                </c:pt>
                <c:pt idx="77">
                  <c:v>1.593634540473716</c:v>
                </c:pt>
                <c:pt idx="78">
                  <c:v>1.0615857591279443</c:v>
                </c:pt>
                <c:pt idx="79">
                  <c:v>0.69744121740303677</c:v>
                </c:pt>
                <c:pt idx="80">
                  <c:v>0.45190413108814154</c:v>
                </c:pt>
                <c:pt idx="81">
                  <c:v>0.28878271099576452</c:v>
                </c:pt>
                <c:pt idx="82">
                  <c:v>0.18200454892534573</c:v>
                </c:pt>
                <c:pt idx="83">
                  <c:v>0.11313043892869146</c:v>
                </c:pt>
                <c:pt idx="84">
                  <c:v>6.935262080609389E-2</c:v>
                </c:pt>
                <c:pt idx="85">
                  <c:v>4.1930733422996275E-2</c:v>
                </c:pt>
                <c:pt idx="86">
                  <c:v>2.5002775195945078E-2</c:v>
                </c:pt>
                <c:pt idx="87">
                  <c:v>1.4703819041459421E-2</c:v>
                </c:pt>
                <c:pt idx="88">
                  <c:v>8.528217312588E-3</c:v>
                </c:pt>
                <c:pt idx="89">
                  <c:v>4.8783453670111204E-3</c:v>
                </c:pt>
                <c:pt idx="90">
                  <c:v>2.7521557273615547E-3</c:v>
                </c:pt>
                <c:pt idx="91">
                  <c:v>1.5312977384999509E-3</c:v>
                </c:pt>
                <c:pt idx="92">
                  <c:v>8.4029630512745665E-4</c:v>
                </c:pt>
                <c:pt idx="93">
                  <c:v>4.5476961771592094E-4</c:v>
                </c:pt>
                <c:pt idx="94">
                  <c:v>2.4273735047596992E-4</c:v>
                </c:pt>
                <c:pt idx="95">
                  <c:v>1.2778148995155867E-4</c:v>
                </c:pt>
                <c:pt idx="96">
                  <c:v>6.63415271010902E-5</c:v>
                </c:pt>
                <c:pt idx="97">
                  <c:v>3.3969500165345982E-5</c:v>
                </c:pt>
                <c:pt idx="98">
                  <c:v>1.715453794615867E-5</c:v>
                </c:pt>
                <c:pt idx="99">
                  <c:v>8.5438786061437527E-6</c:v>
                </c:pt>
                <c:pt idx="100">
                  <c:v>4.1967904916538761E-6</c:v>
                </c:pt>
                <c:pt idx="101">
                  <c:v>2.0331325125442664E-6</c:v>
                </c:pt>
                <c:pt idx="102">
                  <c:v>9.7140482739310605E-7</c:v>
                </c:pt>
                <c:pt idx="103">
                  <c:v>4.5774225553955474E-7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78240"/>
        <c:axId val="340299176"/>
      </c:scatterChart>
      <c:valAx>
        <c:axId val="3400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99176"/>
        <c:crosses val="autoZero"/>
        <c:crossBetween val="midCat"/>
      </c:valAx>
      <c:valAx>
        <c:axId val="3402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7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France!$B$7</c:f>
              <c:strCache>
                <c:ptCount val="1"/>
                <c:pt idx="0">
                  <c:v>Bangladesh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France!$A$8:$A$131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France!$B$8:$B$131</c:f>
              <c:numCache>
                <c:formatCode>General</c:formatCode>
                <c:ptCount val="124"/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204</c:v>
                </c:pt>
                <c:pt idx="42">
                  <c:v>285</c:v>
                </c:pt>
                <c:pt idx="43">
                  <c:v>377</c:v>
                </c:pt>
                <c:pt idx="44">
                  <c:v>653</c:v>
                </c:pt>
                <c:pt idx="45">
                  <c:v>949</c:v>
                </c:pt>
                <c:pt idx="46">
                  <c:v>1126</c:v>
                </c:pt>
                <c:pt idx="47">
                  <c:v>1209</c:v>
                </c:pt>
                <c:pt idx="48">
                  <c:v>1784</c:v>
                </c:pt>
                <c:pt idx="49">
                  <c:v>2281</c:v>
                </c:pt>
                <c:pt idx="50">
                  <c:v>2281</c:v>
                </c:pt>
                <c:pt idx="51">
                  <c:v>3661</c:v>
                </c:pt>
                <c:pt idx="52">
                  <c:v>4469</c:v>
                </c:pt>
                <c:pt idx="53">
                  <c:v>4499</c:v>
                </c:pt>
                <c:pt idx="54">
                  <c:v>6633</c:v>
                </c:pt>
                <c:pt idx="55">
                  <c:v>7652</c:v>
                </c:pt>
                <c:pt idx="56">
                  <c:v>9043</c:v>
                </c:pt>
                <c:pt idx="57">
                  <c:v>10871</c:v>
                </c:pt>
                <c:pt idx="58">
                  <c:v>12612</c:v>
                </c:pt>
                <c:pt idx="59">
                  <c:v>14282</c:v>
                </c:pt>
                <c:pt idx="60">
                  <c:v>16018</c:v>
                </c:pt>
                <c:pt idx="61">
                  <c:v>19856</c:v>
                </c:pt>
                <c:pt idx="62">
                  <c:v>22304</c:v>
                </c:pt>
                <c:pt idx="63">
                  <c:v>25233</c:v>
                </c:pt>
                <c:pt idx="64">
                  <c:v>29155</c:v>
                </c:pt>
                <c:pt idx="65">
                  <c:v>32964</c:v>
                </c:pt>
                <c:pt idx="66">
                  <c:v>37575</c:v>
                </c:pt>
                <c:pt idx="67">
                  <c:v>40174</c:v>
                </c:pt>
                <c:pt idx="68">
                  <c:v>44550</c:v>
                </c:pt>
                <c:pt idx="69">
                  <c:v>52128</c:v>
                </c:pt>
                <c:pt idx="70">
                  <c:v>56989</c:v>
                </c:pt>
                <c:pt idx="71">
                  <c:v>59105</c:v>
                </c:pt>
                <c:pt idx="72">
                  <c:v>64338</c:v>
                </c:pt>
                <c:pt idx="73">
                  <c:v>68605</c:v>
                </c:pt>
                <c:pt idx="74">
                  <c:v>70478</c:v>
                </c:pt>
                <c:pt idx="75">
                  <c:v>74390</c:v>
                </c:pt>
                <c:pt idx="76">
                  <c:v>78167</c:v>
                </c:pt>
                <c:pt idx="77">
                  <c:v>82048</c:v>
                </c:pt>
                <c:pt idx="78">
                  <c:v>86334</c:v>
                </c:pt>
                <c:pt idx="79">
                  <c:v>90676</c:v>
                </c:pt>
                <c:pt idx="80">
                  <c:v>93790</c:v>
                </c:pt>
                <c:pt idx="81">
                  <c:v>120633</c:v>
                </c:pt>
                <c:pt idx="82">
                  <c:v>124298</c:v>
                </c:pt>
                <c:pt idx="83">
                  <c:v>130253</c:v>
                </c:pt>
                <c:pt idx="84">
                  <c:v>133470</c:v>
                </c:pt>
                <c:pt idx="85">
                  <c:v>145960</c:v>
                </c:pt>
                <c:pt idx="86">
                  <c:v>147969</c:v>
                </c:pt>
                <c:pt idx="87">
                  <c:v>147969</c:v>
                </c:pt>
                <c:pt idx="88">
                  <c:v>152894</c:v>
                </c:pt>
                <c:pt idx="89">
                  <c:v>155275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France!$C$7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France!$A$8:$A$131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France!$C$8:$C$131</c:f>
              <c:numCache>
                <c:formatCode>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20</c:v>
                </c:pt>
                <c:pt idx="37">
                  <c:v>19</c:v>
                </c:pt>
                <c:pt idx="38">
                  <c:v>43</c:v>
                </c:pt>
                <c:pt idx="39">
                  <c:v>30</c:v>
                </c:pt>
                <c:pt idx="40">
                  <c:v>61</c:v>
                </c:pt>
                <c:pt idx="41">
                  <c:v>13</c:v>
                </c:pt>
                <c:pt idx="42">
                  <c:v>81</c:v>
                </c:pt>
                <c:pt idx="43">
                  <c:v>92</c:v>
                </c:pt>
                <c:pt idx="44">
                  <c:v>276</c:v>
                </c:pt>
                <c:pt idx="45">
                  <c:v>296</c:v>
                </c:pt>
                <c:pt idx="46">
                  <c:v>177</c:v>
                </c:pt>
                <c:pt idx="47">
                  <c:v>83</c:v>
                </c:pt>
                <c:pt idx="48">
                  <c:v>575</c:v>
                </c:pt>
                <c:pt idx="49">
                  <c:v>497</c:v>
                </c:pt>
                <c:pt idx="50">
                  <c:v>0</c:v>
                </c:pt>
                <c:pt idx="51">
                  <c:v>1380</c:v>
                </c:pt>
                <c:pt idx="52">
                  <c:v>808</c:v>
                </c:pt>
                <c:pt idx="53">
                  <c:v>30</c:v>
                </c:pt>
                <c:pt idx="54">
                  <c:v>2134</c:v>
                </c:pt>
                <c:pt idx="55">
                  <c:v>1019</c:v>
                </c:pt>
                <c:pt idx="56">
                  <c:v>1391</c:v>
                </c:pt>
                <c:pt idx="57">
                  <c:v>1828</c:v>
                </c:pt>
                <c:pt idx="58">
                  <c:v>1741</c:v>
                </c:pt>
                <c:pt idx="59">
                  <c:v>1670</c:v>
                </c:pt>
                <c:pt idx="60">
                  <c:v>1736</c:v>
                </c:pt>
                <c:pt idx="61">
                  <c:v>3838</c:v>
                </c:pt>
                <c:pt idx="62">
                  <c:v>2448</c:v>
                </c:pt>
                <c:pt idx="63">
                  <c:v>2929</c:v>
                </c:pt>
                <c:pt idx="64">
                  <c:v>3922</c:v>
                </c:pt>
                <c:pt idx="65">
                  <c:v>3809</c:v>
                </c:pt>
                <c:pt idx="66">
                  <c:v>4611</c:v>
                </c:pt>
                <c:pt idx="67">
                  <c:v>2599</c:v>
                </c:pt>
                <c:pt idx="68">
                  <c:v>4376</c:v>
                </c:pt>
                <c:pt idx="69">
                  <c:v>7578</c:v>
                </c:pt>
                <c:pt idx="70">
                  <c:v>4861</c:v>
                </c:pt>
                <c:pt idx="71">
                  <c:v>2116</c:v>
                </c:pt>
                <c:pt idx="72">
                  <c:v>5233</c:v>
                </c:pt>
                <c:pt idx="73">
                  <c:v>4267</c:v>
                </c:pt>
                <c:pt idx="74">
                  <c:v>1873</c:v>
                </c:pt>
                <c:pt idx="75">
                  <c:v>3912</c:v>
                </c:pt>
                <c:pt idx="76">
                  <c:v>3777</c:v>
                </c:pt>
                <c:pt idx="77">
                  <c:v>3881</c:v>
                </c:pt>
                <c:pt idx="78">
                  <c:v>4286</c:v>
                </c:pt>
                <c:pt idx="79">
                  <c:v>4342</c:v>
                </c:pt>
                <c:pt idx="80">
                  <c:v>3114</c:v>
                </c:pt>
                <c:pt idx="81">
                  <c:v>26843</c:v>
                </c:pt>
                <c:pt idx="82">
                  <c:v>3665</c:v>
                </c:pt>
                <c:pt idx="83">
                  <c:v>5955</c:v>
                </c:pt>
                <c:pt idx="84">
                  <c:v>3217</c:v>
                </c:pt>
                <c:pt idx="85">
                  <c:v>12490</c:v>
                </c:pt>
                <c:pt idx="86">
                  <c:v>2009</c:v>
                </c:pt>
                <c:pt idx="87">
                  <c:v>0</c:v>
                </c:pt>
                <c:pt idx="88">
                  <c:v>4925</c:v>
                </c:pt>
                <c:pt idx="89">
                  <c:v>2381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France!$D$7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France!$A$8:$A$131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France!$D$8:$D$131</c:f>
              <c:numCache>
                <c:formatCode>_(* #,##0_);_(* \(#,##0\);_(* "-"??_);_(@_)</c:formatCode>
                <c:ptCount val="124"/>
                <c:pt idx="0">
                  <c:v>7.1817038663233215E-3</c:v>
                </c:pt>
                <c:pt idx="1">
                  <c:v>1.0378035250396603E-2</c:v>
                </c:pt>
                <c:pt idx="2">
                  <c:v>1.4933172499913437E-2</c:v>
                </c:pt>
                <c:pt idx="3">
                  <c:v>2.1396340306521679E-2</c:v>
                </c:pt>
                <c:pt idx="4">
                  <c:v>3.0526611837633225E-2</c:v>
                </c:pt>
                <c:pt idx="5">
                  <c:v>4.3368126501764401E-2</c:v>
                </c:pt>
                <c:pt idx="6">
                  <c:v>6.1350338261044718E-2</c:v>
                </c:pt>
                <c:pt idx="7">
                  <c:v>8.6420911277213561E-2</c:v>
                </c:pt>
                <c:pt idx="8">
                  <c:v>0.12122094864903314</c:v>
                </c:pt>
                <c:pt idx="9">
                  <c:v>0.16931478902884634</c:v>
                </c:pt>
                <c:pt idx="10">
                  <c:v>0.235489720832983</c:v>
                </c:pt>
                <c:pt idx="11">
                  <c:v>0.3261447380494692</c:v>
                </c:pt>
                <c:pt idx="12">
                  <c:v>0.44979199455581997</c:v>
                </c:pt>
                <c:pt idx="13">
                  <c:v>0.61770000756919874</c:v>
                </c:pt>
                <c:pt idx="14">
                  <c:v>0.84471401632252208</c:v>
                </c:pt>
                <c:pt idx="15">
                  <c:v>1.15029631340408</c:v>
                </c:pt>
                <c:pt idx="16">
                  <c:v>1.5598379133393407</c:v>
                </c:pt>
                <c:pt idx="17">
                  <c:v>2.1063026624484578</c:v>
                </c:pt>
                <c:pt idx="18">
                  <c:v>2.832275847671633</c:v>
                </c:pt>
                <c:pt idx="19">
                  <c:v>3.7925015039277423</c:v>
                </c:pt>
                <c:pt idx="20">
                  <c:v>5.0570058606114392</c:v>
                </c:pt>
                <c:pt idx="21">
                  <c:v>6.7149185390679849</c:v>
                </c:pt>
                <c:pt idx="22">
                  <c:v>8.8791179473393367</c:v>
                </c:pt>
                <c:pt idx="23">
                  <c:v>11.691842432543153</c:v>
                </c:pt>
                <c:pt idx="24">
                  <c:v>15.331423626489045</c:v>
                </c:pt>
                <c:pt idx="25">
                  <c:v>20.020312386696027</c:v>
                </c:pt>
                <c:pt idx="26">
                  <c:v>26.034579958158332</c:v>
                </c:pt>
                <c:pt idx="27">
                  <c:v>33.715086452977609</c:v>
                </c:pt>
                <c:pt idx="28">
                  <c:v>43.480514282402481</c:v>
                </c:pt>
                <c:pt idx="29">
                  <c:v>55.842464428568391</c:v>
                </c:pt>
                <c:pt idx="30">
                  <c:v>71.422806912444841</c:v>
                </c:pt>
                <c:pt idx="31">
                  <c:v>90.973461885009812</c:v>
                </c:pt>
                <c:pt idx="32">
                  <c:v>115.39876275659391</c:v>
                </c:pt>
                <c:pt idx="33">
                  <c:v>145.78051599629438</c:v>
                </c:pt>
                <c:pt idx="34">
                  <c:v>183.40582206821742</c:v>
                </c:pt>
                <c:pt idx="35">
                  <c:v>229.79765698903773</c:v>
                </c:pt>
                <c:pt idx="36">
                  <c:v>286.74813304795805</c:v>
                </c:pt>
                <c:pt idx="37">
                  <c:v>356.35425960055085</c:v>
                </c:pt>
                <c:pt idx="38">
                  <c:v>441.05591036313052</c:v>
                </c:pt>
                <c:pt idx="39">
                  <c:v>543.67557282152575</c:v>
                </c:pt>
                <c:pt idx="40">
                  <c:v>667.45930958688052</c:v>
                </c:pt>
                <c:pt idx="41">
                  <c:v>816.11820309626466</c:v>
                </c:pt>
                <c:pt idx="42">
                  <c:v>993.86938733729914</c:v>
                </c:pt>
                <c:pt idx="43">
                  <c:v>1205.4755977646732</c:v>
                </c:pt>
                <c:pt idx="44">
                  <c:v>1456.2819989047468</c:v>
                </c:pt>
                <c:pt idx="45">
                  <c:v>1752.248885051464</c:v>
                </c:pt>
                <c:pt idx="46">
                  <c:v>2099.9787006874244</c:v>
                </c:pt>
                <c:pt idx="47">
                  <c:v>2506.7357023960731</c:v>
                </c:pt>
                <c:pt idx="48">
                  <c:v>2980.4564922254472</c:v>
                </c:pt>
                <c:pt idx="49">
                  <c:v>3529.7496031375103</c:v>
                </c:pt>
                <c:pt idx="50">
                  <c:v>4163.882319602485</c:v>
                </c:pt>
                <c:pt idx="51">
                  <c:v>4892.7529792405085</c:v>
                </c:pt>
                <c:pt idx="52">
                  <c:v>5726.8471322203513</c:v>
                </c:pt>
                <c:pt idx="53">
                  <c:v>6677.1761397884848</c:v>
                </c:pt>
                <c:pt idx="54">
                  <c:v>7755.1970755149905</c:v>
                </c:pt>
                <c:pt idx="55">
                  <c:v>8972.713153594912</c:v>
                </c:pt>
                <c:pt idx="56">
                  <c:v>10341.754345665093</c:v>
                </c:pt>
                <c:pt idx="57">
                  <c:v>11874.438355411545</c:v>
                </c:pt>
                <c:pt idx="58">
                  <c:v>13582.812689341517</c:v>
                </c:pt>
                <c:pt idx="59">
                  <c:v>15478.67917927475</c:v>
                </c:pt>
                <c:pt idx="60">
                  <c:v>17573.402960493946</c:v>
                </c:pt>
                <c:pt idx="61">
                  <c:v>19877.708568860395</c:v>
                </c:pt>
                <c:pt idx="62">
                  <c:v>22401.466467508857</c:v>
                </c:pt>
                <c:pt idx="63">
                  <c:v>25153.473923868671</c:v>
                </c:pt>
                <c:pt idx="64">
                  <c:v>28141.234704449696</c:v>
                </c:pt>
                <c:pt idx="65">
                  <c:v>31370.742511743909</c:v>
                </c:pt>
                <c:pt idx="66">
                  <c:v>34846.273429517889</c:v>
                </c:pt>
                <c:pt idx="67">
                  <c:v>38570.192846880462</c:v>
                </c:pt>
                <c:pt idx="68">
                  <c:v>42542.782378613141</c:v>
                </c:pt>
                <c:pt idx="69">
                  <c:v>46762.092174973986</c:v>
                </c:pt>
                <c:pt idx="70">
                  <c:v>51223.823710012606</c:v>
                </c:pt>
                <c:pt idx="71">
                  <c:v>55921.247651528189</c:v>
                </c:pt>
                <c:pt idx="72">
                  <c:v>60845.160753580982</c:v>
                </c:pt>
                <c:pt idx="73">
                  <c:v>65983.88488681837</c:v>
                </c:pt>
                <c:pt idx="74">
                  <c:v>71323.310353064706</c:v>
                </c:pt>
                <c:pt idx="75">
                  <c:v>76846.98454578736</c:v>
                </c:pt>
                <c:pt idx="76">
                  <c:v>82536.245850364299</c:v>
                </c:pt>
                <c:pt idx="77">
                  <c:v>88370.401465552655</c:v>
                </c:pt>
                <c:pt idx="78">
                  <c:v>94326.946611568419</c:v>
                </c:pt>
                <c:pt idx="79">
                  <c:v>100381.82141376089</c:v>
                </c:pt>
                <c:pt idx="80">
                  <c:v>106509.70065684097</c:v>
                </c:pt>
                <c:pt idx="81">
                  <c:v>112684.31063373687</c:v>
                </c:pt>
                <c:pt idx="82">
                  <c:v>118878.76650220923</c:v>
                </c:pt>
                <c:pt idx="83">
                  <c:v>125065.92294251246</c:v>
                </c:pt>
                <c:pt idx="84">
                  <c:v>131218.73050469451</c:v>
                </c:pt>
                <c:pt idx="85">
                  <c:v>137310.58986038883</c:v>
                </c:pt>
                <c:pt idx="86">
                  <c:v>143315.696237984</c:v>
                </c:pt>
                <c:pt idx="87">
                  <c:v>149209.366619345</c:v>
                </c:pt>
                <c:pt idx="88">
                  <c:v>154968.34279908834</c:v>
                </c:pt>
                <c:pt idx="89">
                  <c:v>160571.06413342932</c:v>
                </c:pt>
                <c:pt idx="90">
                  <c:v>165997.90470678452</c:v>
                </c:pt>
                <c:pt idx="91">
                  <c:v>171231.37068624154</c:v>
                </c:pt>
                <c:pt idx="92">
                  <c:v>176256.25477755617</c:v>
                </c:pt>
                <c:pt idx="93">
                  <c:v>181059.74589940775</c:v>
                </c:pt>
                <c:pt idx="94">
                  <c:v>185631.49341205478</c:v>
                </c:pt>
                <c:pt idx="95">
                  <c:v>189963.62642992893</c:v>
                </c:pt>
                <c:pt idx="96">
                  <c:v>194050.72987531667</c:v>
                </c:pt>
                <c:pt idx="97">
                  <c:v>197889.77995652478</c:v>
                </c:pt>
                <c:pt idx="98">
                  <c:v>201480.04264875266</c:v>
                </c:pt>
                <c:pt idx="99">
                  <c:v>204822.93949577332</c:v>
                </c:pt>
                <c:pt idx="100">
                  <c:v>207921.88561911686</c:v>
                </c:pt>
                <c:pt idx="101">
                  <c:v>210782.10520989471</c:v>
                </c:pt>
                <c:pt idx="102">
                  <c:v>213410.42998522765</c:v>
                </c:pt>
                <c:pt idx="103">
                  <c:v>215815.08612196412</c:v>
                </c:pt>
                <c:pt idx="104">
                  <c:v>218005.47504677577</c:v>
                </c:pt>
                <c:pt idx="105">
                  <c:v>219991.95318090002</c:v>
                </c:pt>
                <c:pt idx="106">
                  <c:v>221785.61533106156</c:v>
                </c:pt>
                <c:pt idx="107">
                  <c:v>223398.08590970995</c:v>
                </c:pt>
                <c:pt idx="108">
                  <c:v>224841.32158362935</c:v>
                </c:pt>
                <c:pt idx="109">
                  <c:v>226127.42831665042</c:v>
                </c:pt>
                <c:pt idx="110">
                  <c:v>227268.49511539668</c:v>
                </c:pt>
                <c:pt idx="111">
                  <c:v>228276.446130834</c:v>
                </c:pt>
                <c:pt idx="112">
                  <c:v>229162.91213446471</c:v>
                </c:pt>
                <c:pt idx="113">
                  <c:v>229939.12179479928</c:v>
                </c:pt>
                <c:pt idx="114">
                  <c:v>230615.81264217157</c:v>
                </c:pt>
                <c:pt idx="115">
                  <c:v>231203.1611392138</c:v>
                </c:pt>
                <c:pt idx="116">
                  <c:v>231710.73087774994</c:v>
                </c:pt>
                <c:pt idx="117">
                  <c:v>232147.43760426398</c:v>
                </c:pt>
                <c:pt idx="118">
                  <c:v>232521.52953586716</c:v>
                </c:pt>
                <c:pt idx="119">
                  <c:v>232840.5812643276</c:v>
                </c:pt>
                <c:pt idx="120">
                  <c:v>233111.49945229359</c:v>
                </c:pt>
                <c:pt idx="121">
                  <c:v>233340.53849648795</c:v>
                </c:pt>
                <c:pt idx="122">
                  <c:v>233533.32435916623</c:v>
                </c:pt>
                <c:pt idx="123">
                  <c:v>233694.88484245649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France!$E$7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France!$A$8:$A$131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France!$E$8:$E$131</c:f>
              <c:numCache>
                <c:formatCode>_(* #,##0_);_(* \(#,##0\);_(* "-"??_);_(@_)</c:formatCode>
                <c:ptCount val="124"/>
                <c:pt idx="0">
                  <c:v>2.6592880526361542E-3</c:v>
                </c:pt>
                <c:pt idx="1">
                  <c:v>3.7986075069252967E-3</c:v>
                </c:pt>
                <c:pt idx="2">
                  <c:v>5.402279698763798E-3</c:v>
                </c:pt>
                <c:pt idx="3">
                  <c:v>7.6493285156982328E-3</c:v>
                </c:pt>
                <c:pt idx="4">
                  <c:v>1.0783584952069901E-2</c:v>
                </c:pt>
                <c:pt idx="5">
                  <c:v>1.5135494647241387E-2</c:v>
                </c:pt>
                <c:pt idx="6">
                  <c:v>2.1150647992431802E-2</c:v>
                </c:pt>
                <c:pt idx="7">
                  <c:v>2.9426888231811082E-2</c:v>
                </c:pt>
                <c:pt idx="8">
                  <c:v>4.0762292949574959E-2</c:v>
                </c:pt>
                <c:pt idx="9">
                  <c:v>5.6216845933639382E-2</c:v>
                </c:pt>
                <c:pt idx="10">
                  <c:v>7.7191227886701339E-2</c:v>
                </c:pt>
                <c:pt idx="11">
                  <c:v>0.10552686268191766</c:v>
                </c:pt>
                <c:pt idx="12">
                  <c:v>0.14363216538294818</c:v>
                </c:pt>
                <c:pt idx="13">
                  <c:v>0.194640850147973</c:v>
                </c:pt>
                <c:pt idx="14">
                  <c:v>0.26260916664756495</c:v>
                </c:pt>
                <c:pt idx="15">
                  <c:v>0.35276003252873678</c:v>
                </c:pt>
                <c:pt idx="16">
                  <c:v>0.4717831982812834</c:v>
                </c:pt>
                <c:pt idx="17">
                  <c:v>0.6282017909295905</c:v>
                </c:pt>
                <c:pt idx="18">
                  <c:v>0.83281679336582193</c:v>
                </c:pt>
                <c:pt idx="19">
                  <c:v>1.0992421716961698</c:v>
                </c:pt>
                <c:pt idx="20">
                  <c:v>1.4445443924486165</c:v>
                </c:pt>
                <c:pt idx="21">
                  <c:v>1.890000886079513</c:v>
                </c:pt>
                <c:pt idx="22">
                  <c:v>2.4619925056212022</c:v>
                </c:pt>
                <c:pt idx="23">
                  <c:v>3.1930450736390861</c:v>
                </c:pt>
                <c:pt idx="24">
                  <c:v>4.1230345633995169</c:v>
                </c:pt>
                <c:pt idx="25">
                  <c:v>5.3005691624976015</c:v>
                </c:pt>
                <c:pt idx="26">
                  <c:v>6.7845592490868407</c:v>
                </c:pt>
                <c:pt idx="27">
                  <c:v>8.6459829968358477</c:v>
                </c:pt>
                <c:pt idx="28">
                  <c:v>10.969850741968777</c:v>
                </c:pt>
                <c:pt idx="29">
                  <c:v>13.857365234193233</c:v>
                </c:pt>
                <c:pt idx="30">
                  <c:v>17.428267318156301</c:v>
                </c:pt>
                <c:pt idx="31">
                  <c:v>21.823347358098108</c:v>
                </c:pt>
                <c:pt idx="32">
                  <c:v>27.20709178611849</c:v>
                </c:pt>
                <c:pt idx="33">
                  <c:v>33.770421557386108</c:v>
                </c:pt>
                <c:pt idx="34">
                  <c:v>41.733465157577577</c:v>
                </c:pt>
                <c:pt idx="35">
                  <c:v>51.348293359921087</c:v>
                </c:pt>
                <c:pt idx="36">
                  <c:v>62.901526524508228</c:v>
                </c:pt>
                <c:pt idx="37">
                  <c:v>76.716708357473991</c:v>
                </c:pt>
                <c:pt idx="38">
                  <c:v>93.156323328391963</c:v>
                </c:pt>
                <c:pt idx="39">
                  <c:v>112.62331914646644</c:v>
                </c:pt>
                <c:pt idx="40">
                  <c:v>135.56198171658744</c:v>
                </c:pt>
                <c:pt idx="41">
                  <c:v>162.4579988449953</c:v>
                </c:pt>
                <c:pt idx="42">
                  <c:v>193.83754173581474</c:v>
                </c:pt>
                <c:pt idx="43">
                  <c:v>230.26519115379546</c:v>
                </c:pt>
                <c:pt idx="44">
                  <c:v>272.34053915942792</c:v>
                </c:pt>
                <c:pt idx="45">
                  <c:v>320.69330861799045</c:v>
                </c:pt>
                <c:pt idx="46">
                  <c:v>375.97685217603924</c:v>
                </c:pt>
                <c:pt idx="47">
                  <c:v>438.85992080833751</c:v>
                </c:pt>
                <c:pt idx="48">
                  <c:v>510.01662979732021</c:v>
                </c:pt>
                <c:pt idx="49">
                  <c:v>590.11459718337221</c:v>
                </c:pt>
                <c:pt idx="50">
                  <c:v>679.8012859513068</c:v>
                </c:pt>
                <c:pt idx="51">
                  <c:v>779.68864564023727</c:v>
                </c:pt>
                <c:pt idx="52">
                  <c:v>890.33622029572382</c:v>
                </c:pt>
                <c:pt idx="53">
                  <c:v>1012.2329657961645</c:v>
                </c:pt>
                <c:pt idx="54">
                  <c:v>1145.7780981208527</c:v>
                </c:pt>
                <c:pt idx="55">
                  <c:v>1291.2613721403629</c:v>
                </c:pt>
                <c:pt idx="56">
                  <c:v>1448.8432646496851</c:v>
                </c:pt>
                <c:pt idx="57">
                  <c:v>1618.5356019862986</c:v>
                </c:pt>
                <c:pt idx="58">
                  <c:v>1800.1832278869299</c:v>
                </c:pt>
                <c:pt idx="59">
                  <c:v>1993.447347471812</c:v>
                </c:pt>
                <c:pt idx="60">
                  <c:v>2197.7912048588237</c:v>
                </c:pt>
                <c:pt idx="61">
                  <c:v>2412.468751785314</c:v>
                </c:pt>
                <c:pt idx="62">
                  <c:v>2636.5169402738443</c:v>
                </c:pt>
                <c:pt idx="63">
                  <c:v>2868.7522221761096</c:v>
                </c:pt>
                <c:pt idx="64">
                  <c:v>3107.7717617337789</c:v>
                </c:pt>
                <c:pt idx="65">
                  <c:v>3351.9597646199177</c:v>
                </c:pt>
                <c:pt idx="66">
                  <c:v>3599.4992000201855</c:v>
                </c:pt>
                <c:pt idx="67">
                  <c:v>3848.3890441945596</c:v>
                </c:pt>
                <c:pt idx="68">
                  <c:v>4096.4670088722087</c:v>
                </c:pt>
                <c:pt idx="69">
                  <c:v>4341.4375411402898</c:v>
                </c:pt>
                <c:pt idx="70">
                  <c:v>4580.904699502893</c:v>
                </c:pt>
                <c:pt idx="71">
                  <c:v>4812.4093305233018</c:v>
                </c:pt>
                <c:pt idx="72">
                  <c:v>5033.4697993412283</c:v>
                </c:pt>
                <c:pt idx="73">
                  <c:v>5241.6253728619859</c:v>
                </c:pt>
                <c:pt idx="74">
                  <c:v>5434.4812237327742</c:v>
                </c:pt>
                <c:pt idx="75">
                  <c:v>5609.7539228672813</c:v>
                </c:pt>
                <c:pt idx="76">
                  <c:v>5765.3162237428351</c:v>
                </c:pt>
                <c:pt idx="77">
                  <c:v>5899.2399171189163</c:v>
                </c:pt>
                <c:pt idx="78">
                  <c:v>6009.8355527509229</c:v>
                </c:pt>
                <c:pt idx="79">
                  <c:v>6095.6878858455457</c:v>
                </c:pt>
                <c:pt idx="80">
                  <c:v>6155.6860092809193</c:v>
                </c:pt>
                <c:pt idx="81">
                  <c:v>6189.0472749619112</c:v>
                </c:pt>
                <c:pt idx="82">
                  <c:v>6195.3342842724187</c:v>
                </c:pt>
                <c:pt idx="83">
                  <c:v>6174.4644320012367</c:v>
                </c:pt>
                <c:pt idx="84">
                  <c:v>6126.7117126219646</c:v>
                </c:pt>
                <c:pt idx="85">
                  <c:v>6052.7007337119894</c:v>
                </c:pt>
                <c:pt idx="86">
                  <c:v>5953.3931193670533</c:v>
                </c:pt>
                <c:pt idx="87">
                  <c:v>5830.0667173687971</c:v>
                </c:pt>
                <c:pt idx="88">
                  <c:v>5684.2882385986823</c:v>
                </c:pt>
                <c:pt idx="89">
                  <c:v>5517.8801475393839</c:v>
                </c:pt>
                <c:pt idx="90">
                  <c:v>5332.8827815953073</c:v>
                </c:pt>
                <c:pt idx="91">
                  <c:v>5131.5127988036711</c:v>
                </c:pt>
                <c:pt idx="92">
                  <c:v>4916.1191344150811</c:v>
                </c:pt>
                <c:pt idx="93">
                  <c:v>4689.1376847741576</c:v>
                </c:pt>
                <c:pt idx="94">
                  <c:v>4453.0459318054945</c:v>
                </c:pt>
                <c:pt idx="95">
                  <c:v>4210.3186749360693</c:v>
                </c:pt>
                <c:pt idx="96">
                  <c:v>3963.3859528923849</c:v>
                </c:pt>
                <c:pt idx="97">
                  <c:v>3714.5941204026926</c:v>
                </c:pt>
                <c:pt idx="98">
                  <c:v>3466.1709004945942</c:v>
                </c:pt>
                <c:pt idx="99">
                  <c:v>3220.1950687272893</c:v>
                </c:pt>
                <c:pt idx="100">
                  <c:v>2978.571248728962</c:v>
                </c:pt>
                <c:pt idx="101">
                  <c:v>2743.0101163176469</c:v>
                </c:pt>
                <c:pt idx="102">
                  <c:v>2515.0141295102999</c:v>
                </c:pt>
                <c:pt idx="103">
                  <c:v>2295.8687305396529</c:v>
                </c:pt>
                <c:pt idx="104">
                  <c:v>2086.6388094310933</c:v>
                </c:pt>
                <c:pt idx="105">
                  <c:v>1888.1700815228974</c:v>
                </c:pt>
                <c:pt idx="106">
                  <c:v>1701.0949171354125</c:v>
                </c:pt>
                <c:pt idx="107">
                  <c:v>1525.8420727438804</c:v>
                </c:pt>
                <c:pt idx="108">
                  <c:v>1362.6497105637027</c:v>
                </c:pt>
                <c:pt idx="109">
                  <c:v>1211.5810572992668</c:v>
                </c:pt>
                <c:pt idx="110">
                  <c:v>1072.5420417420735</c:v>
                </c:pt>
                <c:pt idx="111">
                  <c:v>945.30026281510152</c:v>
                </c:pt>
                <c:pt idx="112">
                  <c:v>829.50467170078707</c:v>
                </c:pt>
                <c:pt idx="113">
                  <c:v>724.70540048670898</c:v>
                </c:pt>
                <c:pt idx="114">
                  <c:v>630.37323162693258</c:v>
                </c:pt>
                <c:pt idx="115">
                  <c:v>545.91827364464837</c:v>
                </c:pt>
                <c:pt idx="116">
                  <c:v>470.7074851604778</c:v>
                </c:pt>
                <c:pt idx="117">
                  <c:v>404.08076801760348</c:v>
                </c:pt>
                <c:pt idx="118">
                  <c:v>345.3654278450482</c:v>
                </c:pt>
                <c:pt idx="119">
                  <c:v>293.8888741627519</c:v>
                </c:pt>
                <c:pt idx="120">
                  <c:v>248.98949990914613</c:v>
                </c:pt>
                <c:pt idx="121">
                  <c:v>210.02574042767412</c:v>
                </c:pt>
                <c:pt idx="122">
                  <c:v>176.38336338587075</c:v>
                </c:pt>
                <c:pt idx="123">
                  <c:v>147.48108323241667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76672"/>
        <c:axId val="340299960"/>
      </c:scatterChart>
      <c:valAx>
        <c:axId val="3400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99960"/>
        <c:crosses val="autoZero"/>
        <c:crossBetween val="midCat"/>
      </c:valAx>
      <c:valAx>
        <c:axId val="34029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7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7968330881717E-2"/>
          <c:y val="9.4892874937718016E-2"/>
          <c:w val="0.9120159210867872"/>
          <c:h val="0.79281667706334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Germany!$B$7</c:f>
              <c:strCache>
                <c:ptCount val="1"/>
                <c:pt idx="0">
                  <c:v>Germany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Germany!$A$8:$A$131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Germany!$B$8:$B$131</c:f>
              <c:numCache>
                <c:formatCode>General</c:formatCode>
                <c:ptCount val="124"/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Germany!$C$7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Germany!$A$8:$A$131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Germany!$C$8:$C$131</c:f>
              <c:numCache>
                <c:formatCode>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10</c:v>
                </c:pt>
                <c:pt idx="36">
                  <c:v>19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188</c:v>
                </c:pt>
                <c:pt idx="45">
                  <c:v>129</c:v>
                </c:pt>
                <c:pt idx="46">
                  <c:v>241</c:v>
                </c:pt>
                <c:pt idx="47">
                  <c:v>136</c:v>
                </c:pt>
                <c:pt idx="48">
                  <c:v>281</c:v>
                </c:pt>
                <c:pt idx="49">
                  <c:v>451</c:v>
                </c:pt>
                <c:pt idx="50">
                  <c:v>170</c:v>
                </c:pt>
                <c:pt idx="51">
                  <c:v>1597</c:v>
                </c:pt>
                <c:pt idx="52">
                  <c:v>910</c:v>
                </c:pt>
                <c:pt idx="53">
                  <c:v>1210</c:v>
                </c:pt>
                <c:pt idx="54">
                  <c:v>1477</c:v>
                </c:pt>
                <c:pt idx="55">
                  <c:v>1985</c:v>
                </c:pt>
                <c:pt idx="56">
                  <c:v>3070</c:v>
                </c:pt>
                <c:pt idx="57">
                  <c:v>2993</c:v>
                </c:pt>
                <c:pt idx="58">
                  <c:v>4528</c:v>
                </c:pt>
                <c:pt idx="59">
                  <c:v>2365</c:v>
                </c:pt>
                <c:pt idx="60">
                  <c:v>2660</c:v>
                </c:pt>
                <c:pt idx="61">
                  <c:v>4183</c:v>
                </c:pt>
                <c:pt idx="62">
                  <c:v>3930</c:v>
                </c:pt>
                <c:pt idx="63">
                  <c:v>4337</c:v>
                </c:pt>
                <c:pt idx="64">
                  <c:v>6615</c:v>
                </c:pt>
                <c:pt idx="65">
                  <c:v>6933</c:v>
                </c:pt>
                <c:pt idx="66">
                  <c:v>6824</c:v>
                </c:pt>
                <c:pt idx="67">
                  <c:v>4400</c:v>
                </c:pt>
                <c:pt idx="68">
                  <c:v>4790</c:v>
                </c:pt>
                <c:pt idx="69">
                  <c:v>4923</c:v>
                </c:pt>
                <c:pt idx="70">
                  <c:v>6064</c:v>
                </c:pt>
                <c:pt idx="71">
                  <c:v>6922</c:v>
                </c:pt>
                <c:pt idx="72">
                  <c:v>6365</c:v>
                </c:pt>
                <c:pt idx="73">
                  <c:v>4933</c:v>
                </c:pt>
                <c:pt idx="74">
                  <c:v>4031</c:v>
                </c:pt>
                <c:pt idx="75">
                  <c:v>3251</c:v>
                </c:pt>
                <c:pt idx="76">
                  <c:v>4289</c:v>
                </c:pt>
                <c:pt idx="77">
                  <c:v>5633</c:v>
                </c:pt>
                <c:pt idx="78">
                  <c:v>4885</c:v>
                </c:pt>
                <c:pt idx="79">
                  <c:v>3990</c:v>
                </c:pt>
                <c:pt idx="80">
                  <c:v>2737</c:v>
                </c:pt>
                <c:pt idx="81">
                  <c:v>2946</c:v>
                </c:pt>
                <c:pt idx="82">
                  <c:v>2218</c:v>
                </c:pt>
                <c:pt idx="83">
                  <c:v>1287</c:v>
                </c:pt>
                <c:pt idx="84">
                  <c:v>3394</c:v>
                </c:pt>
                <c:pt idx="85">
                  <c:v>2945</c:v>
                </c:pt>
                <c:pt idx="86">
                  <c:v>3699</c:v>
                </c:pt>
                <c:pt idx="87">
                  <c:v>1945</c:v>
                </c:pt>
                <c:pt idx="88">
                  <c:v>1842</c:v>
                </c:pt>
                <c:pt idx="89">
                  <c:v>1881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Germany!$D$7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Germany!$A$8:$A$131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Germany!$D$8:$D$131</c:f>
              <c:numCache>
                <c:formatCode>_(* #,##0_);_(* \(#,##0\);_(* "-"??_);_(@_)</c:formatCode>
                <c:ptCount val="124"/>
                <c:pt idx="0">
                  <c:v>2.7076373995982855E-7</c:v>
                </c:pt>
                <c:pt idx="1">
                  <c:v>5.482708324416547E-7</c:v>
                </c:pt>
                <c:pt idx="2">
                  <c:v>1.0993060126984041E-6</c:v>
                </c:pt>
                <c:pt idx="3">
                  <c:v>2.1825444660737982E-6</c:v>
                </c:pt>
                <c:pt idx="4">
                  <c:v>4.2907275027502284E-6</c:v>
                </c:pt>
                <c:pt idx="5">
                  <c:v>8.3526540655754676E-6</c:v>
                </c:pt>
                <c:pt idx="6">
                  <c:v>1.6100756065376218E-5</c:v>
                </c:pt>
                <c:pt idx="7">
                  <c:v>3.0732567741437071E-5</c:v>
                </c:pt>
                <c:pt idx="8">
                  <c:v>5.808779895243374E-5</c:v>
                </c:pt>
                <c:pt idx="9">
                  <c:v>1.0871946204753039E-4</c:v>
                </c:pt>
                <c:pt idx="10">
                  <c:v>2.0149714325047168E-4</c:v>
                </c:pt>
                <c:pt idx="11">
                  <c:v>3.6980498669817737E-4</c:v>
                </c:pt>
                <c:pt idx="12">
                  <c:v>6.7208171927285551E-4</c:v>
                </c:pt>
                <c:pt idx="13">
                  <c:v>1.2095398129182411E-3</c:v>
                </c:pt>
                <c:pt idx="14">
                  <c:v>2.1556114488695795E-3</c:v>
                </c:pt>
                <c:pt idx="15">
                  <c:v>3.804316488693474E-3</c:v>
                </c:pt>
                <c:pt idx="16">
                  <c:v>6.6487870237975323E-3</c:v>
                </c:pt>
                <c:pt idx="17">
                  <c:v>1.1507256133785787E-2</c:v>
                </c:pt>
                <c:pt idx="18">
                  <c:v>1.9722812633320583E-2</c:v>
                </c:pt>
                <c:pt idx="19">
                  <c:v>3.3476338984490157E-2</c:v>
                </c:pt>
                <c:pt idx="20">
                  <c:v>5.6270870942517162E-2</c:v>
                </c:pt>
                <c:pt idx="21">
                  <c:v>9.36721827263607E-2</c:v>
                </c:pt>
                <c:pt idx="22">
                  <c:v>0.15442725357974996</c:v>
                </c:pt>
                <c:pt idx="23">
                  <c:v>0.2521324747855343</c:v>
                </c:pt>
                <c:pt idx="24">
                  <c:v>0.40769054906612873</c:v>
                </c:pt>
                <c:pt idx="25">
                  <c:v>0.65288288490043456</c:v>
                </c:pt>
                <c:pt idx="26">
                  <c:v>1.0354968103116733</c:v>
                </c:pt>
                <c:pt idx="27">
                  <c:v>1.6265876157450034</c:v>
                </c:pt>
                <c:pt idx="28">
                  <c:v>2.5306266591826772</c:v>
                </c:pt>
                <c:pt idx="29">
                  <c:v>3.8994888360183091</c:v>
                </c:pt>
                <c:pt idx="30">
                  <c:v>5.9514626531089068</c:v>
                </c:pt>
                <c:pt idx="31">
                  <c:v>8.9967162336087583</c:v>
                </c:pt>
                <c:pt idx="32">
                  <c:v>13.470908756862816</c:v>
                </c:pt>
                <c:pt idx="33">
                  <c:v>19.978877104874769</c:v>
                </c:pt>
                <c:pt idx="34">
                  <c:v>29.350520545387273</c:v>
                </c:pt>
                <c:pt idx="35">
                  <c:v>42.711110742833142</c:v>
                </c:pt>
                <c:pt idx="36">
                  <c:v>61.568218936625463</c:v>
                </c:pt>
                <c:pt idx="37">
                  <c:v>87.917217071577582</c:v>
                </c:pt>
                <c:pt idx="38">
                  <c:v>124.36681030768871</c:v>
                </c:pt>
                <c:pt idx="39">
                  <c:v>174.28523047385696</c:v>
                </c:pt>
                <c:pt idx="40">
                  <c:v>241.96650775889333</c:v>
                </c:pt>
                <c:pt idx="41">
                  <c:v>332.8146036048185</c:v>
                </c:pt>
                <c:pt idx="42">
                  <c:v>453.54112357454699</c:v>
                </c:pt>
                <c:pt idx="43">
                  <c:v>612.3698691795463</c:v>
                </c:pt>
                <c:pt idx="44">
                  <c:v>819.2387200520219</c:v>
                </c:pt>
                <c:pt idx="45">
                  <c:v>1085.9864124647784</c:v>
                </c:pt>
                <c:pt idx="46">
                  <c:v>1426.5089132438177</c:v>
                </c:pt>
                <c:pt idx="47">
                  <c:v>1856.8675588687665</c:v>
                </c:pt>
                <c:pt idx="48">
                  <c:v>2395.3292684323224</c:v>
                </c:pt>
                <c:pt idx="49">
                  <c:v>3062.3183057322822</c:v>
                </c:pt>
                <c:pt idx="50">
                  <c:v>3880.2596168952059</c:v>
                </c:pt>
                <c:pt idx="51">
                  <c:v>4873.2960189744999</c:v>
                </c:pt>
                <c:pt idx="52">
                  <c:v>6066.8656857722526</c:v>
                </c:pt>
                <c:pt idx="53">
                  <c:v>7487.1325569803994</c:v>
                </c:pt>
                <c:pt idx="54">
                  <c:v>9160.2703944426466</c:v>
                </c:pt>
                <c:pt idx="55">
                  <c:v>11111.610925220029</c:v>
                </c:pt>
                <c:pt idx="56">
                  <c:v>13364.677325391334</c:v>
                </c:pt>
                <c:pt idx="57">
                  <c:v>15940.135483414173</c:v>
                </c:pt>
                <c:pt idx="58">
                  <c:v>18854.706141011397</c:v>
                </c:pt>
                <c:pt idx="59">
                  <c:v>22120.090144119778</c:v>
                </c:pt>
                <c:pt idx="60">
                  <c:v>25741.965634803644</c:v>
                </c:pt>
                <c:pt idx="61">
                  <c:v>29719.119158040026</c:v>
                </c:pt>
                <c:pt idx="62">
                  <c:v>34042.771628342336</c:v>
                </c:pt>
                <c:pt idx="63">
                  <c:v>38696.154487953187</c:v>
                </c:pt>
                <c:pt idx="64">
                  <c:v>43654.381162043253</c:v>
                </c:pt>
                <c:pt idx="65">
                  <c:v>48884.644476326379</c:v>
                </c:pt>
                <c:pt idx="66">
                  <c:v>54346.752876502491</c:v>
                </c:pt>
                <c:pt idx="67">
                  <c:v>59993.998285010821</c:v>
                </c:pt>
                <c:pt idx="68">
                  <c:v>65774.32774216136</c:v>
                </c:pt>
                <c:pt idx="69">
                  <c:v>71631.771251106999</c:v>
                </c:pt>
                <c:pt idx="70">
                  <c:v>77508.061118029218</c:v>
                </c:pt>
                <c:pt idx="71">
                  <c:v>83344.365016956173</c:v>
                </c:pt>
                <c:pt idx="72">
                  <c:v>89083.047154447777</c:v>
                </c:pt>
                <c:pt idx="73">
                  <c:v>94669.36995807616</c:v>
                </c:pt>
                <c:pt idx="74">
                  <c:v>100053.0528378381</c:v>
                </c:pt>
                <c:pt idx="75">
                  <c:v>105189.61440471334</c:v>
                </c:pt>
                <c:pt idx="76">
                  <c:v>110041.43920828139</c:v>
                </c:pt>
                <c:pt idx="77">
                  <c:v>114578.52830095534</c:v>
                </c:pt>
                <c:pt idx="78">
                  <c:v>118778.91320269613</c:v>
                </c:pt>
                <c:pt idx="79">
                  <c:v>122628.73346684224</c:v>
                </c:pt>
                <c:pt idx="80">
                  <c:v>126121.9974270114</c:v>
                </c:pt>
                <c:pt idx="81">
                  <c:v>129260.06243262425</c:v>
                </c:pt>
                <c:pt idx="82">
                  <c:v>132050.88387676148</c:v>
                </c:pt>
                <c:pt idx="83">
                  <c:v>134508.09090833366</c:v>
                </c:pt>
                <c:pt idx="84">
                  <c:v>136649.9506582405</c:v>
                </c:pt>
                <c:pt idx="85">
                  <c:v>138498.28227040829</c:v>
                </c:pt>
                <c:pt idx="86">
                  <c:v>140077.37754582791</c:v>
                </c:pt>
                <c:pt idx="87">
                  <c:v>141412.9773829511</c:v>
                </c:pt>
                <c:pt idx="88">
                  <c:v>142531.34339620106</c:v>
                </c:pt>
                <c:pt idx="89">
                  <c:v>143458.45313444946</c:v>
                </c:pt>
                <c:pt idx="90">
                  <c:v>144219.33617426723</c:v>
                </c:pt>
                <c:pt idx="91">
                  <c:v>144837.55787049426</c:v>
                </c:pt>
                <c:pt idx="92">
                  <c:v>145334.84836511285</c:v>
                </c:pt>
                <c:pt idx="93">
                  <c:v>145730.86702516285</c:v>
                </c:pt>
                <c:pt idx="94">
                  <c:v>146043.08702366761</c:v>
                </c:pt>
                <c:pt idx="95">
                  <c:v>146286.78131693794</c:v>
                </c:pt>
                <c:pt idx="96">
                  <c:v>146475.08966549835</c:v>
                </c:pt>
                <c:pt idx="97">
                  <c:v>146619.14633265446</c:v>
                </c:pt>
                <c:pt idx="98">
                  <c:v>146728.24934025452</c:v>
                </c:pt>
                <c:pt idx="99">
                  <c:v>146810.05430341212</c:v>
                </c:pt>
                <c:pt idx="100">
                  <c:v>146870.77855258188</c:v>
                </c:pt>
                <c:pt idx="101">
                  <c:v>146915.40416841838</c:v>
                </c:pt>
                <c:pt idx="102">
                  <c:v>146947.87144485218</c:v>
                </c:pt>
                <c:pt idx="103">
                  <c:v>146971.25696646387</c:v>
                </c:pt>
                <c:pt idx="104">
                  <c:v>146987.93281066182</c:v>
                </c:pt>
                <c:pt idx="105">
                  <c:v>146999.70529605742</c:v>
                </c:pt>
                <c:pt idx="106">
                  <c:v>147007.93317805318</c:v>
                </c:pt>
                <c:pt idx="107">
                  <c:v>147013.62626097843</c:v>
                </c:pt>
                <c:pt idx="108">
                  <c:v>147017.52609860449</c:v>
                </c:pt>
                <c:pt idx="109">
                  <c:v>147020.17085148595</c:v>
                </c:pt>
                <c:pt idx="110">
                  <c:v>147021.94652546293</c:v>
                </c:pt>
                <c:pt idx="111">
                  <c:v>147023.12679423558</c:v>
                </c:pt>
                <c:pt idx="112">
                  <c:v>147023.9034671463</c:v>
                </c:pt>
                <c:pt idx="113">
                  <c:v>147024.40944901138</c:v>
                </c:pt>
                <c:pt idx="114">
                  <c:v>147024.73578975326</c:v>
                </c:pt>
                <c:pt idx="115">
                  <c:v>147024.94416551047</c:v>
                </c:pt>
                <c:pt idx="116">
                  <c:v>147025.07588881991</c:v>
                </c:pt>
                <c:pt idx="117">
                  <c:v>147025.158324955</c:v>
                </c:pt>
                <c:pt idx="118">
                  <c:v>147025.20940039962</c:v>
                </c:pt>
                <c:pt idx="119">
                  <c:v>147025.24072937793</c:v>
                </c:pt>
                <c:pt idx="120">
                  <c:v>147025.25975416694</c:v>
                </c:pt>
                <c:pt idx="121">
                  <c:v>147025.27119171695</c:v>
                </c:pt>
                <c:pt idx="122">
                  <c:v>147025.27799918642</c:v>
                </c:pt>
                <c:pt idx="123">
                  <c:v>147025.28201041979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Germany!$E$7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Germany!$A$8:$A$131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Germany!$E$8:$E$131</c:f>
              <c:numCache>
                <c:formatCode>_(* #,##0_);_(* \(#,##0\);_(* "-"??_);_(@_)</c:formatCode>
                <c:ptCount val="124"/>
                <c:pt idx="0">
                  <c:v>1.9236499002377897E-7</c:v>
                </c:pt>
                <c:pt idx="1">
                  <c:v>3.8411472463649899E-7</c:v>
                </c:pt>
                <c:pt idx="2">
                  <c:v>7.5933218668388461E-7</c:v>
                </c:pt>
                <c:pt idx="3">
                  <c:v>1.4860677000325741E-6</c:v>
                </c:pt>
                <c:pt idx="4">
                  <c:v>2.879262841844615E-6</c:v>
                </c:pt>
                <c:pt idx="5">
                  <c:v>5.5228082169398881E-6</c:v>
                </c:pt>
                <c:pt idx="6">
                  <c:v>1.0487562071463984E-5</c:v>
                </c:pt>
                <c:pt idx="7">
                  <c:v>1.9716283683302966E-5</c:v>
                </c:pt>
                <c:pt idx="8">
                  <c:v>3.6695389716817784E-5</c:v>
                </c:pt>
                <c:pt idx="9">
                  <c:v>6.7613572386828044E-5</c:v>
                </c:pt>
                <c:pt idx="10">
                  <c:v>1.2333666272164575E-4</c:v>
                </c:pt>
                <c:pt idx="11">
                  <c:v>2.2273395843757504E-4</c:v>
                </c:pt>
                <c:pt idx="12">
                  <c:v>3.9821407844060913E-4</c:v>
                </c:pt>
                <c:pt idx="13">
                  <c:v>7.0482729908554875E-4</c:v>
                </c:pt>
                <c:pt idx="14">
                  <c:v>1.2350506125584121E-3</c:v>
                </c:pt>
                <c:pt idx="15">
                  <c:v>2.1425093520002188E-3</c:v>
                </c:pt>
                <c:pt idx="16">
                  <c:v>3.6795662713996311E-3</c:v>
                </c:pt>
                <c:pt idx="17">
                  <c:v>6.256140079715436E-3</c:v>
                </c:pt>
                <c:pt idx="18">
                  <c:v>1.0530578539107894E-2</c:v>
                </c:pt>
                <c:pt idx="19">
                  <c:v>1.7548254763906181E-2</c:v>
                </c:pt>
                <c:pt idx="20">
                  <c:v>2.8950199590977079E-2</c:v>
                </c:pt>
                <c:pt idx="21">
                  <c:v>4.728301110225417E-2</c:v>
                </c:pt>
                <c:pt idx="22">
                  <c:v>7.6453015778722599E-2</c:v>
                </c:pt>
                <c:pt idx="23">
                  <c:v>0.12238270527277424</c:v>
                </c:pt>
                <c:pt idx="24">
                  <c:v>0.19394625984986424</c:v>
                </c:pt>
                <c:pt idx="25">
                  <c:v>0.30428370861761894</c:v>
                </c:pt>
                <c:pt idx="26">
                  <c:v>0.4726198138968728</c:v>
                </c:pt>
                <c:pt idx="27">
                  <c:v>0.72674337425203572</c:v>
                </c:pt>
                <c:pt idx="28">
                  <c:v>1.1063337703108329</c:v>
                </c:pt>
                <c:pt idx="29">
                  <c:v>1.6673515960205376</c:v>
                </c:pt>
                <c:pt idx="30">
                  <c:v>2.4877351473746958</c:v>
                </c:pt>
                <c:pt idx="31">
                  <c:v>3.674658854854044</c:v>
                </c:pt>
                <c:pt idx="32">
                  <c:v>5.3736062852359288</c:v>
                </c:pt>
                <c:pt idx="33">
                  <c:v>7.7794804193770952</c:v>
                </c:pt>
                <c:pt idx="34">
                  <c:v>11.149907716645355</c:v>
                </c:pt>
                <c:pt idx="35">
                  <c:v>15.820779800300016</c:v>
                </c:pt>
                <c:pt idx="36">
                  <c:v>22.223908022389956</c:v>
                </c:pt>
                <c:pt idx="37">
                  <c:v>30.906434665514855</c:v>
                </c:pt>
                <c:pt idx="38">
                  <c:v>42.551347478312586</c:v>
                </c:pt>
                <c:pt idx="39">
                  <c:v>57.998085638083175</c:v>
                </c:pt>
                <c:pt idx="40">
                  <c:v>78.26181803453818</c:v>
                </c:pt>
                <c:pt idx="41">
                  <c:v>104.54954281525974</c:v>
                </c:pt>
                <c:pt idx="42">
                  <c:v>138.2707363833099</c:v>
                </c:pt>
                <c:pt idx="43">
                  <c:v>181.03991856236632</c:v>
                </c:pt>
                <c:pt idx="44">
                  <c:v>234.66825694709257</c:v>
                </c:pt>
                <c:pt idx="45">
                  <c:v>301.14127273905876</c:v>
                </c:pt>
                <c:pt idx="46">
                  <c:v>382.5798985954425</c:v>
                </c:pt>
                <c:pt idx="47">
                  <c:v>481.18263489862267</c:v>
                </c:pt>
                <c:pt idx="48">
                  <c:v>599.14739626053915</c:v>
                </c:pt>
                <c:pt idx="49">
                  <c:v>738.57284980272482</c:v>
                </c:pt>
                <c:pt idx="50">
                  <c:v>901.34059893505344</c:v>
                </c:pt>
                <c:pt idx="51">
                  <c:v>1088.9813951031824</c:v>
                </c:pt>
                <c:pt idx="52">
                  <c:v>1302.5305519084213</c:v>
                </c:pt>
                <c:pt idx="53">
                  <c:v>1542.3797322090281</c:v>
                </c:pt>
                <c:pt idx="54">
                  <c:v>1808.1340832651792</c:v>
                </c:pt>
                <c:pt idx="55">
                  <c:v>2098.4850897980618</c:v>
                </c:pt>
                <c:pt idx="56">
                  <c:v>2411.1102816489256</c:v>
                </c:pt>
                <c:pt idx="57">
                  <c:v>2742.6108786275754</c:v>
                </c:pt>
                <c:pt idx="58">
                  <c:v>3088.4974402591624</c:v>
                </c:pt>
                <c:pt idx="59">
                  <c:v>3443.231551476295</c:v>
                </c:pt>
                <c:pt idx="60">
                  <c:v>3800.3285548815088</c:v>
                </c:pt>
                <c:pt idx="61">
                  <c:v>4152.5224838045651</c:v>
                </c:pt>
                <c:pt idx="62">
                  <c:v>4491.9899139717973</c:v>
                </c:pt>
                <c:pt idx="63">
                  <c:v>4810.6247839402013</c:v>
                </c:pt>
                <c:pt idx="64">
                  <c:v>5100.3517480927467</c:v>
                </c:pt>
                <c:pt idx="65">
                  <c:v>5353.4617571127874</c:v>
                </c:pt>
                <c:pt idx="66">
                  <c:v>5562.9507219626457</c:v>
                </c:pt>
                <c:pt idx="67">
                  <c:v>5722.8406486505537</c:v>
                </c:pt>
                <c:pt idx="68">
                  <c:v>5828.4627565720748</c:v>
                </c:pt>
                <c:pt idx="69">
                  <c:v>5876.6838883531618</c:v>
                </c:pt>
                <c:pt idx="70">
                  <c:v>5866.0608941189712</c:v>
                </c:pt>
                <c:pt idx="71">
                  <c:v>5796.9123756916615</c:v>
                </c:pt>
                <c:pt idx="72">
                  <c:v>5671.3028139693615</c:v>
                </c:pt>
                <c:pt idx="73">
                  <c:v>5492.9401828795671</c:v>
                </c:pt>
                <c:pt idx="74">
                  <c:v>5266.9941351504785</c:v>
                </c:pt>
                <c:pt idx="75">
                  <c:v>4999.8471986866398</c:v>
                </c:pt>
                <c:pt idx="76">
                  <c:v>4698.7956854275944</c:v>
                </c:pt>
                <c:pt idx="77">
                  <c:v>4371.7198415118783</c:v>
                </c:pt>
                <c:pt idx="78">
                  <c:v>4026.743963034814</c:v>
                </c:pt>
                <c:pt idx="79">
                  <c:v>3671.9067361058828</c:v>
                </c:pt>
                <c:pt idx="80">
                  <c:v>3314.8600650524295</c:v>
                </c:pt>
                <c:pt idx="81">
                  <c:v>2962.6113988334187</c:v>
                </c:pt>
                <c:pt idx="82">
                  <c:v>2621.3204246722476</c:v>
                </c:pt>
                <c:pt idx="83">
                  <c:v>2296.1563962875166</c:v>
                </c:pt>
                <c:pt idx="84">
                  <c:v>1991.2177347506968</c:v>
                </c:pt>
                <c:pt idx="85">
                  <c:v>1709.5112766321386</c:v>
                </c:pt>
                <c:pt idx="86">
                  <c:v>1452.984964709505</c:v>
                </c:pt>
                <c:pt idx="87">
                  <c:v>1222.605099156287</c:v>
                </c:pt>
                <c:pt idx="88">
                  <c:v>1018.4675995476543</c:v>
                </c:pt>
                <c:pt idx="89">
                  <c:v>839.93207077848774</c:v>
                </c:pt>
                <c:pt idx="90">
                  <c:v>685.76772698171976</c:v>
                </c:pt>
                <c:pt idx="91">
                  <c:v>554.30124463804862</c:v>
                </c:pt>
                <c:pt idx="92">
                  <c:v>443.55818404422507</c:v>
                </c:pt>
                <c:pt idx="93">
                  <c:v>351.39151617503654</c:v>
                </c:pt>
                <c:pt idx="94">
                  <c:v>275.59280754569323</c:v>
                </c:pt>
                <c:pt idx="95">
                  <c:v>213.98356489305917</c:v>
                </c:pt>
                <c:pt idx="96">
                  <c:v>164.48598121183346</c:v>
                </c:pt>
                <c:pt idx="97">
                  <c:v>125.17375871486084</c:v>
                </c:pt>
                <c:pt idx="98">
                  <c:v>94.304763236167403</c:v>
                </c:pt>
                <c:pt idx="99">
                  <c:v>70.337980797677091</c:v>
                </c:pt>
                <c:pt idx="100">
                  <c:v>51.937626232075147</c:v>
                </c:pt>
                <c:pt idx="101">
                  <c:v>37.967344999143137</c:v>
                </c:pt>
                <c:pt idx="102">
                  <c:v>27.477315010879956</c:v>
                </c:pt>
                <c:pt idx="103">
                  <c:v>19.686761903654105</c:v>
                </c:pt>
                <c:pt idx="104">
                  <c:v>13.964012121820934</c:v>
                </c:pt>
                <c:pt idx="105">
                  <c:v>9.8057784698184207</c:v>
                </c:pt>
                <c:pt idx="106">
                  <c:v>6.8169462549262043</c:v>
                </c:pt>
                <c:pt idx="107">
                  <c:v>4.6917363010118818</c:v>
                </c:pt>
                <c:pt idx="108">
                  <c:v>3.1967836939334089</c:v>
                </c:pt>
                <c:pt idx="109">
                  <c:v>2.1563976015885542</c:v>
                </c:pt>
                <c:pt idx="110">
                  <c:v>1.4400592496618949</c:v>
                </c:pt>
                <c:pt idx="111">
                  <c:v>0.95206766183181557</c:v>
                </c:pt>
                <c:pt idx="112">
                  <c:v>0.62314799094540019</c:v>
                </c:pt>
                <c:pt idx="113">
                  <c:v>0.40378531135486079</c:v>
                </c:pt>
                <c:pt idx="114">
                  <c:v>0.2590274354423539</c:v>
                </c:pt>
                <c:pt idx="115">
                  <c:v>0.16450418358700683</c:v>
                </c:pt>
                <c:pt idx="116">
                  <c:v>0.10342941319543503</c:v>
                </c:pt>
                <c:pt idx="117">
                  <c:v>6.4379426910048207E-2</c:v>
                </c:pt>
                <c:pt idx="118">
                  <c:v>3.9672181678985147E-2</c:v>
                </c:pt>
                <c:pt idx="119">
                  <c:v>2.4202542643913916E-2</c:v>
                </c:pt>
                <c:pt idx="120">
                  <c:v>1.4617457371023978E-2</c:v>
                </c:pt>
                <c:pt idx="121">
                  <c:v>8.7401444437899684E-3</c:v>
                </c:pt>
                <c:pt idx="122">
                  <c:v>5.1737008808341129E-3</c:v>
                </c:pt>
                <c:pt idx="123">
                  <c:v>3.0319354751600302E-3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00744"/>
        <c:axId val="342465880"/>
      </c:scatterChart>
      <c:valAx>
        <c:axId val="34030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65880"/>
        <c:crosses val="autoZero"/>
        <c:crossBetween val="midCat"/>
      </c:valAx>
      <c:valAx>
        <c:axId val="34246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0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Sri Lanka is Like China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'Sri Lanka'!$B$7</c:f>
              <c:strCache>
                <c:ptCount val="1"/>
                <c:pt idx="0">
                  <c:v>Sri Lanka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'Sri Lanka'!$A$8:$A$207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'Sri Lanka'!$B$8:$B$207</c:f>
              <c:numCache>
                <c:formatCode>General</c:formatCode>
                <c:ptCount val="200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2">
                  <c:v>10</c:v>
                </c:pt>
                <c:pt idx="53">
                  <c:v>18</c:v>
                </c:pt>
                <c:pt idx="54">
                  <c:v>28</c:v>
                </c:pt>
                <c:pt idx="55">
                  <c:v>44</c:v>
                </c:pt>
                <c:pt idx="56">
                  <c:v>51</c:v>
                </c:pt>
                <c:pt idx="57">
                  <c:v>60</c:v>
                </c:pt>
                <c:pt idx="58">
                  <c:v>73</c:v>
                </c:pt>
                <c:pt idx="59">
                  <c:v>77</c:v>
                </c:pt>
                <c:pt idx="60">
                  <c:v>82</c:v>
                </c:pt>
                <c:pt idx="61">
                  <c:v>97</c:v>
                </c:pt>
                <c:pt idx="62">
                  <c:v>102</c:v>
                </c:pt>
                <c:pt idx="63">
                  <c:v>102</c:v>
                </c:pt>
                <c:pt idx="64">
                  <c:v>106</c:v>
                </c:pt>
                <c:pt idx="65">
                  <c:v>106</c:v>
                </c:pt>
                <c:pt idx="66">
                  <c:v>113</c:v>
                </c:pt>
                <c:pt idx="67">
                  <c:v>117</c:v>
                </c:pt>
                <c:pt idx="68">
                  <c:v>122</c:v>
                </c:pt>
                <c:pt idx="69">
                  <c:v>143</c:v>
                </c:pt>
                <c:pt idx="70">
                  <c:v>146</c:v>
                </c:pt>
                <c:pt idx="71">
                  <c:v>151</c:v>
                </c:pt>
                <c:pt idx="72">
                  <c:v>159</c:v>
                </c:pt>
                <c:pt idx="73">
                  <c:v>166</c:v>
                </c:pt>
                <c:pt idx="74">
                  <c:v>176</c:v>
                </c:pt>
                <c:pt idx="75">
                  <c:v>178</c:v>
                </c:pt>
                <c:pt idx="76">
                  <c:v>185</c:v>
                </c:pt>
                <c:pt idx="77">
                  <c:v>189</c:v>
                </c:pt>
                <c:pt idx="78">
                  <c:v>190</c:v>
                </c:pt>
                <c:pt idx="79">
                  <c:v>190</c:v>
                </c:pt>
                <c:pt idx="80">
                  <c:v>198</c:v>
                </c:pt>
                <c:pt idx="81">
                  <c:v>210</c:v>
                </c:pt>
                <c:pt idx="82">
                  <c:v>217</c:v>
                </c:pt>
                <c:pt idx="83">
                  <c:v>233</c:v>
                </c:pt>
                <c:pt idx="84">
                  <c:v>238</c:v>
                </c:pt>
                <c:pt idx="85">
                  <c:v>238</c:v>
                </c:pt>
                <c:pt idx="86">
                  <c:v>244</c:v>
                </c:pt>
                <c:pt idx="87">
                  <c:v>254</c:v>
                </c:pt>
                <c:pt idx="88">
                  <c:v>271</c:v>
                </c:pt>
                <c:pt idx="89">
                  <c:v>304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'Sri Lanka'!$C$7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'Sri Lanka'!$A$8:$A$207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'Sri Lanka'!$C$8:$C$207</c:f>
              <c:numCache>
                <c:formatCode>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4</c:v>
                </c:pt>
                <c:pt idx="53">
                  <c:v>8</c:v>
                </c:pt>
                <c:pt idx="54">
                  <c:v>10</c:v>
                </c:pt>
                <c:pt idx="55">
                  <c:v>16</c:v>
                </c:pt>
                <c:pt idx="56">
                  <c:v>7</c:v>
                </c:pt>
                <c:pt idx="57">
                  <c:v>9</c:v>
                </c:pt>
                <c:pt idx="58">
                  <c:v>13</c:v>
                </c:pt>
                <c:pt idx="59">
                  <c:v>4</c:v>
                </c:pt>
                <c:pt idx="60">
                  <c:v>5</c:v>
                </c:pt>
                <c:pt idx="61">
                  <c:v>15</c:v>
                </c:pt>
                <c:pt idx="62">
                  <c:v>5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7</c:v>
                </c:pt>
                <c:pt idx="67">
                  <c:v>4</c:v>
                </c:pt>
                <c:pt idx="68">
                  <c:v>5</c:v>
                </c:pt>
                <c:pt idx="69">
                  <c:v>21</c:v>
                </c:pt>
                <c:pt idx="70">
                  <c:v>3</c:v>
                </c:pt>
                <c:pt idx="71">
                  <c:v>5</c:v>
                </c:pt>
                <c:pt idx="72">
                  <c:v>8</c:v>
                </c:pt>
                <c:pt idx="73">
                  <c:v>7</c:v>
                </c:pt>
                <c:pt idx="74">
                  <c:v>10</c:v>
                </c:pt>
                <c:pt idx="75">
                  <c:v>2</c:v>
                </c:pt>
                <c:pt idx="76">
                  <c:v>7</c:v>
                </c:pt>
                <c:pt idx="77">
                  <c:v>4</c:v>
                </c:pt>
                <c:pt idx="78">
                  <c:v>1</c:v>
                </c:pt>
                <c:pt idx="79">
                  <c:v>0</c:v>
                </c:pt>
                <c:pt idx="80">
                  <c:v>8</c:v>
                </c:pt>
                <c:pt idx="81">
                  <c:v>12</c:v>
                </c:pt>
                <c:pt idx="82">
                  <c:v>7</c:v>
                </c:pt>
                <c:pt idx="83">
                  <c:v>16</c:v>
                </c:pt>
                <c:pt idx="84">
                  <c:v>5</c:v>
                </c:pt>
                <c:pt idx="85">
                  <c:v>0</c:v>
                </c:pt>
                <c:pt idx="86">
                  <c:v>6</c:v>
                </c:pt>
                <c:pt idx="87">
                  <c:v>10</c:v>
                </c:pt>
                <c:pt idx="88">
                  <c:v>17</c:v>
                </c:pt>
                <c:pt idx="89">
                  <c:v>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'Sri Lanka'!$D$7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'Sri Lanka'!$A$8:$A$207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'Sri Lanka'!$D$8:$D$207</c:f>
              <c:numCache>
                <c:formatCode>_(* #,##0_);_(* \(#,##0\);_(* "-"??_);_(@_)</c:formatCode>
                <c:ptCount val="200"/>
                <c:pt idx="0">
                  <c:v>9.6214547048256558E-19</c:v>
                </c:pt>
                <c:pt idx="1">
                  <c:v>2.2157099691999823E-18</c:v>
                </c:pt>
                <c:pt idx="2">
                  <c:v>5.0676192406943373E-18</c:v>
                </c:pt>
                <c:pt idx="3">
                  <c:v>1.1511035739157297E-17</c:v>
                </c:pt>
                <c:pt idx="4">
                  <c:v>2.596836873795444E-17</c:v>
                </c:pt>
                <c:pt idx="5">
                  <c:v>5.8182887251936674E-17</c:v>
                </c:pt>
                <c:pt idx="6">
                  <c:v>1.2946927141385205E-16</c:v>
                </c:pt>
                <c:pt idx="7">
                  <c:v>2.8612742780609987E-16</c:v>
                </c:pt>
                <c:pt idx="8">
                  <c:v>6.2802098706424637E-16</c:v>
                </c:pt>
                <c:pt idx="9">
                  <c:v>1.3690245769541129E-15</c:v>
                </c:pt>
                <c:pt idx="10">
                  <c:v>2.9639529713003708E-15</c:v>
                </c:pt>
                <c:pt idx="11">
                  <c:v>6.3731614025916378E-15</c:v>
                </c:pt>
                <c:pt idx="12">
                  <c:v>1.3610141943548099E-14</c:v>
                </c:pt>
                <c:pt idx="13">
                  <c:v>2.8866565730186865E-14</c:v>
                </c:pt>
                <c:pt idx="14">
                  <c:v>6.0806908435763164E-14</c:v>
                </c:pt>
                <c:pt idx="15">
                  <c:v>1.2721452434903345E-13</c:v>
                </c:pt>
                <c:pt idx="16">
                  <c:v>2.6433038590510593E-13</c:v>
                </c:pt>
                <c:pt idx="17">
                  <c:v>5.4548744764858207E-13</c:v>
                </c:pt>
                <c:pt idx="18">
                  <c:v>1.1180221133282149E-12</c:v>
                </c:pt>
                <c:pt idx="19">
                  <c:v>2.2758555083965785E-12</c:v>
                </c:pt>
                <c:pt idx="20">
                  <c:v>4.6011708113598849E-12</c:v>
                </c:pt>
                <c:pt idx="21">
                  <c:v>9.2389399082843485E-12</c:v>
                </c:pt>
                <c:pt idx="22">
                  <c:v>1.8424970564769389E-11</c:v>
                </c:pt>
                <c:pt idx="23">
                  <c:v>3.649413851883234E-11</c:v>
                </c:pt>
                <c:pt idx="24">
                  <c:v>7.1791310901298359E-11</c:v>
                </c:pt>
                <c:pt idx="25">
                  <c:v>1.4026648969603563E-10</c:v>
                </c:pt>
                <c:pt idx="26">
                  <c:v>2.7218870403536129E-10</c:v>
                </c:pt>
                <c:pt idx="27">
                  <c:v>5.2459151613143498E-10</c:v>
                </c:pt>
                <c:pt idx="28">
                  <c:v>1.004172490862831E-9</c:v>
                </c:pt>
                <c:pt idx="29">
                  <c:v>1.9091154464463749E-9</c:v>
                </c:pt>
                <c:pt idx="30">
                  <c:v>3.6049050283254768E-9</c:v>
                </c:pt>
                <c:pt idx="31">
                  <c:v>6.760739562097393E-9</c:v>
                </c:pt>
                <c:pt idx="32">
                  <c:v>1.2593148793764168E-8</c:v>
                </c:pt>
                <c:pt idx="33">
                  <c:v>2.3297818135431876E-8</c:v>
                </c:pt>
                <c:pt idx="34">
                  <c:v>4.2809289883216401E-8</c:v>
                </c:pt>
                <c:pt idx="35">
                  <c:v>7.8127469190019377E-8</c:v>
                </c:pt>
                <c:pt idx="36">
                  <c:v>1.41616411291915E-7</c:v>
                </c:pt>
                <c:pt idx="37">
                  <c:v>2.5495802212622779E-7</c:v>
                </c:pt>
                <c:pt idx="38">
                  <c:v>4.5590069640591696E-7</c:v>
                </c:pt>
                <c:pt idx="39">
                  <c:v>8.0969145373572675E-7</c:v>
                </c:pt>
                <c:pt idx="40">
                  <c:v>1.428294844979664E-6</c:v>
                </c:pt>
                <c:pt idx="41">
                  <c:v>2.5024564363149342E-6</c:v>
                </c:pt>
                <c:pt idx="42">
                  <c:v>4.3547868260688838E-6</c:v>
                </c:pt>
                <c:pt idx="43">
                  <c:v>7.5269739283886081E-6</c:v>
                </c:pt>
                <c:pt idx="44">
                  <c:v>1.2921963992799384E-5</c:v>
                </c:pt>
                <c:pt idx="45">
                  <c:v>2.2033970372540002E-5</c:v>
                </c:pt>
                <c:pt idx="46">
                  <c:v>3.7317684061695447E-5</c:v>
                </c:pt>
                <c:pt idx="47">
                  <c:v>6.2776329028890325E-5</c:v>
                </c:pt>
                <c:pt idx="48">
                  <c:v>1.0489097841844458E-4</c:v>
                </c:pt>
                <c:pt idx="49">
                  <c:v>1.7407767712899428E-4</c:v>
                </c:pt>
                <c:pt idx="50">
                  <c:v>2.8695417908395509E-4</c:v>
                </c:pt>
                <c:pt idx="51">
                  <c:v>4.6983829667590572E-4</c:v>
                </c:pt>
                <c:pt idx="52">
                  <c:v>7.6410420876929562E-4</c:v>
                </c:pt>
                <c:pt idx="53">
                  <c:v>1.2343180810024371E-3</c:v>
                </c:pt>
                <c:pt idx="54">
                  <c:v>1.9804960734153116E-3</c:v>
                </c:pt>
                <c:pt idx="55">
                  <c:v>3.1564246702278616E-3</c:v>
                </c:pt>
                <c:pt idx="56">
                  <c:v>4.9968194212442222E-3</c:v>
                </c:pt>
                <c:pt idx="57">
                  <c:v>7.8572574197082537E-3</c:v>
                </c:pt>
                <c:pt idx="58">
                  <c:v>1.2272408920527181E-2</c:v>
                </c:pt>
                <c:pt idx="59">
                  <c:v>1.9040250776469026E-2</c:v>
                </c:pt>
                <c:pt idx="60">
                  <c:v>2.9342838324089945E-2</c:v>
                </c:pt>
                <c:pt idx="61">
                  <c:v>4.4918049583141766E-2</c:v>
                </c:pt>
                <c:pt idx="62">
                  <c:v>6.8301742527693582E-2</c:v>
                </c:pt>
                <c:pt idx="63">
                  <c:v>0.103166269301078</c:v>
                </c:pt>
                <c:pt idx="64">
                  <c:v>0.1547895941295318</c:v>
                </c:pt>
                <c:pt idx="65">
                  <c:v>0.23069971657978167</c:v>
                </c:pt>
                <c:pt idx="66">
                  <c:v>0.34155207439585322</c:v>
                </c:pt>
                <c:pt idx="67">
                  <c:v>0.50231344544202139</c:v>
                </c:pt>
                <c:pt idx="68">
                  <c:v>0.73384489554261012</c:v>
                </c:pt>
                <c:pt idx="69">
                  <c:v>1.0649987440625801</c:v>
                </c:pt>
                <c:pt idx="70">
                  <c:v>1.5353704026162145</c:v>
                </c:pt>
                <c:pt idx="71">
                  <c:v>2.1988751139533282</c:v>
                </c:pt>
                <c:pt idx="72">
                  <c:v>3.1283515871982051</c:v>
                </c:pt>
                <c:pt idx="73">
                  <c:v>4.4214283817156268</c:v>
                </c:pt>
                <c:pt idx="74">
                  <c:v>6.2079232000596551</c:v>
                </c:pt>
                <c:pt idx="75">
                  <c:v>8.6590779499897312</c:v>
                </c:pt>
                <c:pt idx="76">
                  <c:v>11.99896075278061</c:v>
                </c:pt>
                <c:pt idx="77">
                  <c:v>16.518386465142161</c:v>
                </c:pt>
                <c:pt idx="78">
                  <c:v>22.591715416435157</c:v>
                </c:pt>
                <c:pt idx="79">
                  <c:v>30.696880881590527</c:v>
                </c:pt>
                <c:pt idx="80">
                  <c:v>41.438963658620416</c:v>
                </c:pt>
                <c:pt idx="81">
                  <c:v>55.57757098752645</c:v>
                </c:pt>
                <c:pt idx="82">
                  <c:v>74.058180923863091</c:v>
                </c:pt>
                <c:pt idx="83">
                  <c:v>98.047476631679075</c:v>
                </c:pt>
                <c:pt idx="84">
                  <c:v>128.97251342826226</c:v>
                </c:pt>
                <c:pt idx="85">
                  <c:v>168.56333211249421</c:v>
                </c:pt>
                <c:pt idx="86">
                  <c:v>218.89835499798139</c:v>
                </c:pt>
                <c:pt idx="87">
                  <c:v>282.45157933947166</c:v>
                </c:pt>
                <c:pt idx="88">
                  <c:v>362.14022374110129</c:v>
                </c:pt>
                <c:pt idx="89">
                  <c:v>461.37109859239985</c:v>
                </c:pt>
                <c:pt idx="90">
                  <c:v>584.08357856230612</c:v>
                </c:pt>
                <c:pt idx="91">
                  <c:v>734.7866757557664</c:v>
                </c:pt>
                <c:pt idx="92">
                  <c:v>918.58737308787124</c:v>
                </c:pt>
                <c:pt idx="93">
                  <c:v>1141.2071094014404</c:v>
                </c:pt>
                <c:pt idx="94">
                  <c:v>1408.9831439453139</c:v>
                </c:pt>
                <c:pt idx="95">
                  <c:v>1728.8515016519891</c:v>
                </c:pt>
                <c:pt idx="96">
                  <c:v>2108.3083438881822</c:v>
                </c:pt>
                <c:pt idx="97">
                  <c:v>2555.346948939412</c:v>
                </c:pt>
                <c:pt idx="98">
                  <c:v>3078.3680415984722</c:v>
                </c:pt>
                <c:pt idx="99">
                  <c:v>3686.0619902486114</c:v>
                </c:pt>
                <c:pt idx="100">
                  <c:v>4387.2623876681246</c:v>
                </c:pt>
                <c:pt idx="101">
                  <c:v>5190.7717277303036</c:v>
                </c:pt>
                <c:pt idx="102">
                  <c:v>6105.1612466997367</c:v>
                </c:pt>
                <c:pt idx="103">
                  <c:v>7138.5484605090651</c:v>
                </c:pt>
                <c:pt idx="104">
                  <c:v>8298.3574282247773</c:v>
                </c:pt>
                <c:pt idx="105">
                  <c:v>9591.0682240338629</c:v>
                </c:pt>
                <c:pt idx="106">
                  <c:v>11021.963414048749</c:v>
                </c:pt>
                <c:pt idx="107">
                  <c:v>12594.880415461121</c:v>
                </c:pt>
                <c:pt idx="108">
                  <c:v>14311.979372864327</c:v>
                </c:pt>
                <c:pt idx="109">
                  <c:v>16173.536539083307</c:v>
                </c:pt>
                <c:pt idx="110">
                  <c:v>18177.773032185069</c:v>
                </c:pt>
                <c:pt idx="111">
                  <c:v>20320.728216902342</c:v>
                </c:pt>
                <c:pt idx="112">
                  <c:v>22596.185816919005</c:v>
                </c:pt>
                <c:pt idx="113">
                  <c:v>24995.659226185566</c:v>
                </c:pt>
                <c:pt idx="114">
                  <c:v>27508.440408077768</c:v>
                </c:pt>
                <c:pt idx="115">
                  <c:v>30121.714338396374</c:v>
                </c:pt>
                <c:pt idx="116">
                  <c:v>32820.738277755569</c:v>
                </c:pt>
                <c:pt idx="117">
                  <c:v>35589.08238842056</c:v>
                </c:pt>
                <c:pt idx="118">
                  <c:v>38408.925491014714</c:v>
                </c:pt>
                <c:pt idx="119">
                  <c:v>41261.397241946972</c:v>
                </c:pt>
                <c:pt idx="120">
                  <c:v>44126.955849845755</c:v>
                </c:pt>
                <c:pt idx="121">
                  <c:v>46985.788767911785</c:v>
                </c:pt>
                <c:pt idx="122">
                  <c:v>49818.222700952174</c:v>
                </c:pt>
                <c:pt idx="123">
                  <c:v>52605.128818260062</c:v>
                </c:pt>
                <c:pt idx="124">
                  <c:v>55328.309294047322</c:v>
                </c:pt>
                <c:pt idx="125">
                  <c:v>57970.852191601967</c:v>
                </c:pt>
                <c:pt idx="126">
                  <c:v>60517.443210763631</c:v>
                </c:pt>
                <c:pt idx="127">
                  <c:v>62954.624839102267</c:v>
                </c:pt>
                <c:pt idx="128">
                  <c:v>65270.995863941542</c:v>
                </c:pt>
                <c:pt idx="129">
                  <c:v>67457.346872753144</c:v>
                </c:pt>
                <c:pt idx="130">
                  <c:v>69506.730140414613</c:v>
                </c:pt>
                <c:pt idx="131">
                  <c:v>71414.46502027697</c:v>
                </c:pt>
                <c:pt idx="132">
                  <c:v>73178.082479051402</c:v>
                </c:pt>
                <c:pt idx="133">
                  <c:v>74797.21461955698</c:v>
                </c:pt>
                <c:pt idx="134">
                  <c:v>76273.436823131575</c:v>
                </c:pt>
                <c:pt idx="135">
                  <c:v>77610.071448945106</c:v>
                </c:pt>
                <c:pt idx="136">
                  <c:v>78811.962817932101</c:v>
                </c:pt>
                <c:pt idx="137">
                  <c:v>79885.233484995988</c:v>
                </c:pt>
                <c:pt idx="138">
                  <c:v>80837.031595277964</c:v>
                </c:pt>
                <c:pt idx="139">
                  <c:v>81675.278485036441</c:v>
                </c:pt>
                <c:pt idx="140">
                  <c:v>82408.42470102488</c:v>
                </c:pt>
                <c:pt idx="141">
                  <c:v>83045.22136283679</c:v>
                </c:pt>
                <c:pt idx="142">
                  <c:v>83594.512374742844</c:v>
                </c:pt>
                <c:pt idx="143">
                  <c:v>84065.051500189657</c:v>
                </c:pt>
                <c:pt idx="144">
                  <c:v>84465.346829501446</c:v>
                </c:pt>
                <c:pt idx="145">
                  <c:v>84803.533773937233</c:v>
                </c:pt>
                <c:pt idx="146">
                  <c:v>85087.276466755138</c:v>
                </c:pt>
                <c:pt idx="147">
                  <c:v>85323.696387341377</c:v>
                </c:pt>
                <c:pt idx="148">
                  <c:v>85519.326173806505</c:v>
                </c:pt>
                <c:pt idx="149">
                  <c:v>85680.085962657686</c:v>
                </c:pt>
                <c:pt idx="150">
                  <c:v>85811.279186895743</c:v>
                </c:pt>
                <c:pt idx="151">
                  <c:v>85917.604560137319</c:v>
                </c:pt>
                <c:pt idx="152">
                  <c:v>86003.18094935143</c:v>
                </c:pt>
                <c:pt idx="153">
                  <c:v>86071.581962045253</c:v>
                </c:pt>
                <c:pt idx="154">
                  <c:v>86125.877311961041</c:v>
                </c:pt>
                <c:pt idx="155">
                  <c:v>86168.678347051915</c:v>
                </c:pt>
                <c:pt idx="156">
                  <c:v>86202.185493075594</c:v>
                </c:pt>
                <c:pt idx="157">
                  <c:v>86228.235757436763</c:v>
                </c:pt>
                <c:pt idx="158">
                  <c:v>86248.348827273963</c:v>
                </c:pt>
                <c:pt idx="159">
                  <c:v>86263.77066460684</c:v>
                </c:pt>
                <c:pt idx="160">
                  <c:v>86275.513836113445</c:v>
                </c:pt>
                <c:pt idx="161">
                  <c:v>86284.394107096392</c:v>
                </c:pt>
                <c:pt idx="162">
                  <c:v>86291.063073999976</c:v>
                </c:pt>
                <c:pt idx="163">
                  <c:v>86296.036806614575</c:v>
                </c:pt>
                <c:pt idx="164">
                  <c:v>86299.720621802728</c:v>
                </c:pt>
                <c:pt idx="165">
                  <c:v>86302.430219171074</c:v>
                </c:pt>
                <c:pt idx="166">
                  <c:v>86304.409480852817</c:v>
                </c:pt>
                <c:pt idx="167">
                  <c:v>86305.845278372726</c:v>
                </c:pt>
                <c:pt idx="168">
                  <c:v>86306.87964549374</c:v>
                </c:pt>
                <c:pt idx="169">
                  <c:v>86307.619672794899</c:v>
                </c:pt>
                <c:pt idx="170">
                  <c:v>86308.14546277131</c:v>
                </c:pt>
                <c:pt idx="171">
                  <c:v>86308.516458054743</c:v>
                </c:pt>
                <c:pt idx="172">
                  <c:v>86308.776423723859</c:v>
                </c:pt>
                <c:pt idx="173">
                  <c:v>86308.95733062498</c:v>
                </c:pt>
                <c:pt idx="174">
                  <c:v>86309.082352438345</c:v>
                </c:pt>
                <c:pt idx="175">
                  <c:v>86309.16815652579</c:v>
                </c:pt>
                <c:pt idx="176">
                  <c:v>86309.226638453969</c:v>
                </c:pt>
                <c:pt idx="177">
                  <c:v>86309.266223113314</c:v>
                </c:pt>
                <c:pt idx="178">
                  <c:v>86309.292831813698</c:v>
                </c:pt>
                <c:pt idx="179">
                  <c:v>86309.310594634575</c:v>
                </c:pt>
                <c:pt idx="180">
                  <c:v>86309.322370470079</c:v>
                </c:pt>
                <c:pt idx="181">
                  <c:v>86309.330123349791</c:v>
                </c:pt>
                <c:pt idx="182">
                  <c:v>86309.335192391693</c:v>
                </c:pt>
                <c:pt idx="183">
                  <c:v>86309.338483788451</c:v>
                </c:pt>
                <c:pt idx="184">
                  <c:v>86309.340606182945</c:v>
                </c:pt>
                <c:pt idx="185">
                  <c:v>86309.341965320797</c:v>
                </c:pt>
                <c:pt idx="186">
                  <c:v>86309.34282967633</c:v>
                </c:pt>
                <c:pt idx="187">
                  <c:v>86309.343375576005</c:v>
                </c:pt>
                <c:pt idx="188">
                  <c:v>86309.34371796895</c:v>
                </c:pt>
                <c:pt idx="189">
                  <c:v>86309.343931238196</c:v>
                </c:pt>
                <c:pt idx="190">
                  <c:v>86309.344063162032</c:v>
                </c:pt>
                <c:pt idx="191">
                  <c:v>86309.344144203948</c:v>
                </c:pt>
                <c:pt idx="192">
                  <c:v>86309.344193644996</c:v>
                </c:pt>
                <c:pt idx="193">
                  <c:v>86309.344223599168</c:v>
                </c:pt>
                <c:pt idx="194">
                  <c:v>86309.344241621802</c:v>
                </c:pt>
                <c:pt idx="195">
                  <c:v>86309.3442523907</c:v>
                </c:pt>
                <c:pt idx="196">
                  <c:v>86309.344258780911</c:v>
                </c:pt>
                <c:pt idx="197">
                  <c:v>86309.344262546641</c:v>
                </c:pt>
                <c:pt idx="198">
                  <c:v>86309.344264750471</c:v>
                </c:pt>
                <c:pt idx="199">
                  <c:v>86309.344266031316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'Sri Lanka'!$E$7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'Sri Lanka'!$A$8:$A$207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'Sri Lanka'!$E$8:$E$207</c:f>
              <c:numCache>
                <c:formatCode>_(* #,##0_);_(* \(#,##0\);_(* "-"??_);_(@_)</c:formatCode>
                <c:ptCount val="200"/>
                <c:pt idx="0">
                  <c:v>8.0588821915567673E-19</c:v>
                </c:pt>
                <c:pt idx="1">
                  <c:v>1.8406571826398046E-18</c:v>
                </c:pt>
                <c:pt idx="2">
                  <c:v>4.1750416277722726E-18</c:v>
                </c:pt>
                <c:pt idx="3">
                  <c:v>9.4045605633403353E-18</c:v>
                </c:pt>
                <c:pt idx="4">
                  <c:v>2.1038075166464205E-17</c:v>
                </c:pt>
                <c:pt idx="5">
                  <c:v>4.6737265026669109E-17</c:v>
                </c:pt>
                <c:pt idx="6">
                  <c:v>1.0311227866724869E-16</c:v>
                </c:pt>
                <c:pt idx="7">
                  <c:v>2.2591614641640324E-16</c:v>
                </c:pt>
                <c:pt idx="8">
                  <c:v>4.9155708012261302E-16</c:v>
                </c:pt>
                <c:pt idx="9">
                  <c:v>1.0621612115101798E-15</c:v>
                </c:pt>
                <c:pt idx="10">
                  <c:v>2.2792749462154303E-15</c:v>
                </c:pt>
                <c:pt idx="11">
                  <c:v>4.8572761303582192E-15</c:v>
                </c:pt>
                <c:pt idx="12">
                  <c:v>1.0279658026201122E-14</c:v>
                </c:pt>
                <c:pt idx="13">
                  <c:v>2.160500337511359E-14</c:v>
                </c:pt>
                <c:pt idx="14">
                  <c:v>4.5094108677226036E-14</c:v>
                </c:pt>
                <c:pt idx="15">
                  <c:v>9.3470609189572214E-14</c:v>
                </c:pt>
                <c:pt idx="16">
                  <c:v>1.9240667590024517E-13</c:v>
                </c:pt>
                <c:pt idx="17">
                  <c:v>3.9332812098133679E-13</c:v>
                </c:pt>
                <c:pt idx="18">
                  <c:v>7.985087060311397E-13</c:v>
                </c:pt>
                <c:pt idx="19">
                  <c:v>1.6098822465332094E-12</c:v>
                </c:pt>
                <c:pt idx="20">
                  <c:v>3.2232824532981385E-12</c:v>
                </c:pt>
                <c:pt idx="21">
                  <c:v>6.4090316207116771E-12</c:v>
                </c:pt>
                <c:pt idx="22">
                  <c:v>1.265541123305316E-11</c:v>
                </c:pt>
                <c:pt idx="23">
                  <c:v>2.4817035789390061E-11</c:v>
                </c:pt>
                <c:pt idx="24">
                  <c:v>4.8329616549327434E-11</c:v>
                </c:pt>
                <c:pt idx="25">
                  <c:v>9.3468783254000777E-11</c:v>
                </c:pt>
                <c:pt idx="26">
                  <c:v>1.7951867180354011E-10</c:v>
                </c:pt>
                <c:pt idx="27">
                  <c:v>3.4240686308388094E-10</c:v>
                </c:pt>
                <c:pt idx="28">
                  <c:v>6.485823005762971E-10</c:v>
                </c:pt>
                <c:pt idx="29">
                  <c:v>1.2200496991135714E-9</c:v>
                </c:pt>
                <c:pt idx="30">
                  <c:v>2.2791858964362725E-9</c:v>
                </c:pt>
                <c:pt idx="31">
                  <c:v>4.2283582193005117E-9</c:v>
                </c:pt>
                <c:pt idx="32">
                  <c:v>7.790289450419734E-9</c:v>
                </c:pt>
                <c:pt idx="33">
                  <c:v>1.425362120574425E-8</c:v>
                </c:pt>
                <c:pt idx="34">
                  <c:v>2.5899216692607722E-8</c:v>
                </c:pt>
                <c:pt idx="35">
                  <c:v>4.6734526061926839E-8</c:v>
                </c:pt>
                <c:pt idx="36">
                  <c:v>8.3748850297862659E-8</c:v>
                </c:pt>
                <c:pt idx="37">
                  <c:v>1.4904234054987596E-7</c:v>
                </c:pt>
                <c:pt idx="38">
                  <c:v>2.6340879266589777E-7</c:v>
                </c:pt>
                <c:pt idx="39">
                  <c:v>4.6231785960280221E-7</c:v>
                </c:pt>
                <c:pt idx="40">
                  <c:v>8.0582524933611917E-7</c:v>
                </c:pt>
                <c:pt idx="41">
                  <c:v>1.3948607988728074E-6</c:v>
                </c:pt>
                <c:pt idx="42">
                  <c:v>2.3977873476106753E-6</c:v>
                </c:pt>
                <c:pt idx="43">
                  <c:v>4.0933629730337415E-6</c:v>
                </c:pt>
                <c:pt idx="44">
                  <c:v>6.9396832251550607E-6</c:v>
                </c:pt>
                <c:pt idx="45">
                  <c:v>1.168392697715094E-5</c:v>
                </c:pt>
                <c:pt idx="46">
                  <c:v>1.9535647879194102E-5</c:v>
                </c:pt>
                <c:pt idx="47">
                  <c:v>3.2438189067488794E-5</c:v>
                </c:pt>
                <c:pt idx="48">
                  <c:v>5.3490318053610878E-5</c:v>
                </c:pt>
                <c:pt idx="49">
                  <c:v>8.7595855204881566E-5</c:v>
                </c:pt>
                <c:pt idx="50">
                  <c:v>1.424563232711805E-4</c:v>
                </c:pt>
                <c:pt idx="51">
                  <c:v>2.3007514414413919E-4</c:v>
                </c:pt>
                <c:pt idx="52">
                  <c:v>3.6901793286580801E-4</c:v>
                </c:pt>
                <c:pt idx="53">
                  <c:v>5.8778031603364347E-4</c:v>
                </c:pt>
                <c:pt idx="54">
                  <c:v>9.2976330471962866E-4</c:v>
                </c:pt>
                <c:pt idx="55">
                  <c:v>1.4605605389529646E-3</c:v>
                </c:pt>
                <c:pt idx="56">
                  <c:v>2.2785392874342795E-3</c:v>
                </c:pt>
                <c:pt idx="57">
                  <c:v>3.5300696724166153E-3</c:v>
                </c:pt>
                <c:pt idx="58">
                  <c:v>5.4312504561658103E-3</c:v>
                </c:pt>
                <c:pt idx="59">
                  <c:v>8.2986257796114939E-3</c:v>
                </c:pt>
                <c:pt idx="60">
                  <c:v>1.2592220756832683E-2</c:v>
                </c:pt>
                <c:pt idx="61">
                  <c:v>1.8975283540382089E-2</c:v>
                </c:pt>
                <c:pt idx="62">
                  <c:v>2.8396447840165012E-2</c:v>
                </c:pt>
                <c:pt idx="63">
                  <c:v>4.2201662199875221E-2</c:v>
                </c:pt>
                <c:pt idx="64">
                  <c:v>6.2285204448132112E-2</c:v>
                </c:pt>
                <c:pt idx="65">
                  <c:v>9.1291434034172017E-2</c:v>
                </c:pt>
                <c:pt idx="66">
                  <c:v>0.13288163446493986</c:v>
                </c:pt>
                <c:pt idx="67">
                  <c:v>0.19208333654731199</c:v>
                </c:pt>
                <c:pt idx="68">
                  <c:v>0.27574282325553728</c:v>
                </c:pt>
                <c:pt idx="69">
                  <c:v>0.3931049768952854</c:v>
                </c:pt>
                <c:pt idx="70">
                  <c:v>0.55654804807792857</c:v>
                </c:pt>
                <c:pt idx="71">
                  <c:v>0.78250403021162418</c:v>
                </c:pt>
                <c:pt idx="72">
                  <c:v>1.0925977440677155</c:v>
                </c:pt>
                <c:pt idx="73">
                  <c:v>1.5150390026313352</c:v>
                </c:pt>
                <c:pt idx="74">
                  <c:v>2.0863017604192562</c:v>
                </c:pt>
                <c:pt idx="75">
                  <c:v>2.8531212808809157</c:v>
                </c:pt>
                <c:pt idx="76">
                  <c:v>3.8748343321925307</c:v>
                </c:pt>
                <c:pt idx="77">
                  <c:v>5.2260774590616741</c:v>
                </c:pt>
                <c:pt idx="78">
                  <c:v>6.9998437061077272</c:v>
                </c:pt>
                <c:pt idx="79">
                  <c:v>9.3108781083170395</c:v>
                </c:pt>
                <c:pt idx="80">
                  <c:v>12.29936632241067</c:v>
                </c:pt>
                <c:pt idx="81">
                  <c:v>16.134838751335362</c:v>
                </c:pt>
                <c:pt idx="82">
                  <c:v>21.020174630317701</c:v>
                </c:pt>
                <c:pt idx="83">
                  <c:v>27.195547554109336</c:v>
                </c:pt>
                <c:pt idx="84">
                  <c:v>34.942107240840365</c:v>
                </c:pt>
                <c:pt idx="85">
                  <c:v>44.585144098936034</c:v>
                </c:pt>
                <c:pt idx="86">
                  <c:v>56.496436328204211</c:v>
                </c:pt>
                <c:pt idx="87">
                  <c:v>71.095437557511843</c:v>
                </c:pt>
                <c:pt idx="88">
                  <c:v>88.848930797662447</c:v>
                </c:pt>
                <c:pt idx="89">
                  <c:v>110.26875667285238</c:v>
                </c:pt>
                <c:pt idx="90">
                  <c:v>135.90722561914603</c:v>
                </c:pt>
                <c:pt idx="91">
                  <c:v>166.34984998882081</c:v>
                </c:pt>
                <c:pt idx="92">
                  <c:v>202.20508715326955</c:v>
                </c:pt>
                <c:pt idx="93">
                  <c:v>244.09087200288872</c:v>
                </c:pt>
                <c:pt idx="94">
                  <c:v>292.61783827065256</c:v>
                </c:pt>
                <c:pt idx="95">
                  <c:v>348.36928222345324</c:v>
                </c:pt>
                <c:pt idx="96">
                  <c:v>411.87810618776666</c:v>
                </c:pt>
                <c:pt idx="97">
                  <c:v>483.60118686375182</c:v>
                </c:pt>
                <c:pt idx="98">
                  <c:v>563.89183513552473</c:v>
                </c:pt>
                <c:pt idx="99">
                  <c:v>652.97123789834518</c:v>
                </c:pt>
                <c:pt idx="100">
                  <c:v>750.89998362406129</c:v>
                </c:pt>
                <c:pt idx="101">
                  <c:v>857.55095558436312</c:v>
                </c:pt>
                <c:pt idx="102">
                  <c:v>972.5850127742201</c:v>
                </c:pt>
                <c:pt idx="103">
                  <c:v>1095.430952144279</c:v>
                </c:pt>
                <c:pt idx="104">
                  <c:v>1225.2712423045084</c:v>
                </c:pt>
                <c:pt idx="105">
                  <c:v>1361.0349274484374</c:v>
                </c:pt>
                <c:pt idx="106">
                  <c:v>1501.3989148081434</c:v>
                </c:pt>
                <c:pt idx="107">
                  <c:v>1644.798579475927</c:v>
                </c:pt>
                <c:pt idx="108">
                  <c:v>1789.4482537454589</c:v>
                </c:pt>
                <c:pt idx="109">
                  <c:v>1933.3717281804918</c:v>
                </c:pt>
                <c:pt idx="110">
                  <c:v>2074.4423991848535</c:v>
                </c:pt>
                <c:pt idx="111">
                  <c:v>2210.4321796002996</c:v>
                </c:pt>
                <c:pt idx="112">
                  <c:v>2339.067775858507</c:v>
                </c:pt>
                <c:pt idx="113">
                  <c:v>2458.0924608601777</c:v>
                </c:pt>
                <c:pt idx="114">
                  <c:v>2565.3310693671515</c:v>
                </c:pt>
                <c:pt idx="115">
                  <c:v>2658.7556429037477</c:v>
                </c:pt>
                <c:pt idx="116">
                  <c:v>2736.5489793461943</c:v>
                </c:pt>
                <c:pt idx="117">
                  <c:v>2797.1633163621218</c:v>
                </c:pt>
                <c:pt idx="118">
                  <c:v>2839.3715061410162</c:v>
                </c:pt>
                <c:pt idx="119">
                  <c:v>2862.3083195011986</c:v>
                </c:pt>
                <c:pt idx="120">
                  <c:v>2865.4999378479633</c:v>
                </c:pt>
                <c:pt idx="121">
                  <c:v>2848.8802288939487</c:v>
                </c:pt>
                <c:pt idx="122">
                  <c:v>2812.7930252369238</c:v>
                </c:pt>
                <c:pt idx="123">
                  <c:v>2757.9802961364308</c:v>
                </c:pt>
                <c:pt idx="124">
                  <c:v>2685.5567808466253</c:v>
                </c:pt>
                <c:pt idx="125">
                  <c:v>2596.9722948461522</c:v>
                </c:pt>
                <c:pt idx="126">
                  <c:v>2493.963489087866</c:v>
                </c:pt>
                <c:pt idx="127">
                  <c:v>2378.4973033452638</c:v>
                </c:pt>
                <c:pt idx="128">
                  <c:v>2252.7086821959565</c:v>
                </c:pt>
                <c:pt idx="129">
                  <c:v>2118.835300184282</c:v>
                </c:pt>
                <c:pt idx="130">
                  <c:v>1979.1520658642362</c:v>
                </c:pt>
                <c:pt idx="131">
                  <c:v>1835.9080479646793</c:v>
                </c:pt>
                <c:pt idx="132">
                  <c:v>1691.2682058330906</c:v>
                </c:pt>
                <c:pt idx="133">
                  <c:v>1547.2619337801143</c:v>
                </c:pt>
                <c:pt idx="134">
                  <c:v>1405.7399741772551</c:v>
                </c:pt>
                <c:pt idx="135">
                  <c:v>1268.3407498964975</c:v>
                </c:pt>
                <c:pt idx="136">
                  <c:v>1136.4666465747873</c:v>
                </c:pt>
                <c:pt idx="137">
                  <c:v>1011.2702712948378</c:v>
                </c:pt>
                <c:pt idx="138">
                  <c:v>893.65025487615799</c:v>
                </c:pt>
                <c:pt idx="139">
                  <c:v>784.2557728674642</c:v>
                </c:pt>
                <c:pt idx="140">
                  <c:v>683.49865172775515</c:v>
                </c:pt>
                <c:pt idx="141">
                  <c:v>591.57171068971172</c:v>
                </c:pt>
                <c:pt idx="142">
                  <c:v>508.47186854108782</c:v>
                </c:pt>
                <c:pt idx="143">
                  <c:v>434.02651381231857</c:v>
                </c:pt>
                <c:pt idx="144">
                  <c:v>367.92168709836801</c:v>
                </c:pt>
                <c:pt idx="145">
                  <c:v>309.73074197991991</c:v>
                </c:pt>
                <c:pt idx="146">
                  <c:v>258.94232025238</c:v>
                </c:pt>
                <c:pt idx="147">
                  <c:v>214.98668088961236</c:v>
                </c:pt>
                <c:pt idx="148">
                  <c:v>177.25964362745739</c:v>
                </c:pt>
                <c:pt idx="149">
                  <c:v>145.14363192967713</c:v>
                </c:pt>
                <c:pt idx="150">
                  <c:v>118.02551333375422</c:v>
                </c:pt>
                <c:pt idx="151">
                  <c:v>95.311127501952981</c:v>
                </c:pt>
                <c:pt idx="152">
                  <c:v>76.43655650052473</c:v>
                </c:pt>
                <c:pt idx="153">
                  <c:v>60.876323687077885</c:v>
                </c:pt>
                <c:pt idx="154">
                  <c:v>48.148805660392057</c:v>
                </c:pt>
                <c:pt idx="155">
                  <c:v>37.819206934975817</c:v>
                </c:pt>
                <c:pt idx="156">
                  <c:v>29.500482113226514</c:v>
                </c:pt>
                <c:pt idx="157">
                  <c:v>22.852599415047802</c:v>
                </c:pt>
                <c:pt idx="158">
                  <c:v>17.580527331908282</c:v>
                </c:pt>
                <c:pt idx="159">
                  <c:v>13.431298029448795</c:v>
                </c:pt>
                <c:pt idx="160">
                  <c:v>10.190461941942932</c:v>
                </c:pt>
                <c:pt idx="161">
                  <c:v>7.6782023681482858</c:v>
                </c:pt>
                <c:pt idx="162">
                  <c:v>5.7453307386090025</c:v>
                </c:pt>
                <c:pt idx="163">
                  <c:v>4.26933577152837</c:v>
                </c:pt>
                <c:pt idx="164">
                  <c:v>3.1506153692969381</c:v>
                </c:pt>
                <c:pt idx="165">
                  <c:v>2.3089804705563886</c:v>
                </c:pt>
                <c:pt idx="166">
                  <c:v>1.6804861187545264</c:v>
                </c:pt>
                <c:pt idx="167">
                  <c:v>1.2146171155121028</c:v>
                </c:pt>
                <c:pt idx="168">
                  <c:v>0.87183371773690677</c:v>
                </c:pt>
                <c:pt idx="169">
                  <c:v>0.6214664999573839</c:v>
                </c:pt>
                <c:pt idx="170">
                  <c:v>0.43993810757342772</c:v>
                </c:pt>
                <c:pt idx="171">
                  <c:v>0.30928242293872749</c:v>
                </c:pt>
                <c:pt idx="172">
                  <c:v>0.21592786617383675</c:v>
                </c:pt>
                <c:pt idx="173">
                  <c:v>0.14971039094031982</c:v>
                </c:pt>
                <c:pt idx="174">
                  <c:v>0.10308251199406127</c:v>
                </c:pt>
                <c:pt idx="175">
                  <c:v>7.0486807259621059E-2</c:v>
                </c:pt>
                <c:pt idx="176">
                  <c:v>4.7865266682338495E-2</c:v>
                </c:pt>
                <c:pt idx="177">
                  <c:v>3.2279211975434256E-2</c:v>
                </c:pt>
                <c:pt idx="178">
                  <c:v>2.1617982560048477E-2</c:v>
                </c:pt>
                <c:pt idx="179">
                  <c:v>1.4377957575301388E-2</c:v>
                </c:pt>
                <c:pt idx="180">
                  <c:v>9.4966193542734608E-3</c:v>
                </c:pt>
                <c:pt idx="181">
                  <c:v>6.229176855079609E-3</c:v>
                </c:pt>
                <c:pt idx="182">
                  <c:v>4.0577201262944115E-3</c:v>
                </c:pt>
                <c:pt idx="183">
                  <c:v>2.6249637738542052E-3</c:v>
                </c:pt>
                <c:pt idx="184">
                  <c:v>1.686375704765178E-3</c:v>
                </c:pt>
                <c:pt idx="185">
                  <c:v>1.0759080494502317E-3</c:v>
                </c:pt>
                <c:pt idx="186">
                  <c:v>6.8168819619644316E-4</c:v>
                </c:pt>
                <c:pt idx="187">
                  <c:v>4.2892976907924607E-4</c:v>
                </c:pt>
                <c:pt idx="188">
                  <c:v>2.6802567643396399E-4</c:v>
                </c:pt>
                <c:pt idx="189">
                  <c:v>1.6632457031960835E-4</c:v>
                </c:pt>
                <c:pt idx="190">
                  <c:v>1.0250055500967076E-4</c:v>
                </c:pt>
                <c:pt idx="191">
                  <c:v>6.2731521505760931E-5</c:v>
                </c:pt>
                <c:pt idx="192">
                  <c:v>3.8127227227992074E-5</c:v>
                </c:pt>
                <c:pt idx="193">
                  <c:v>2.3013062748452574E-5</c:v>
                </c:pt>
                <c:pt idx="194">
                  <c:v>1.3794419144967454E-5</c:v>
                </c:pt>
                <c:pt idx="195">
                  <c:v>8.2114946000057979E-6</c:v>
                </c:pt>
                <c:pt idx="196">
                  <c:v>4.8543468345108495E-6</c:v>
                </c:pt>
                <c:pt idx="197">
                  <c:v>2.8498971767940912E-6</c:v>
                </c:pt>
                <c:pt idx="198">
                  <c:v>1.6615651587121431E-6</c:v>
                </c:pt>
                <c:pt idx="199">
                  <c:v>9.6204494088070338E-7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66664"/>
        <c:axId val="342467056"/>
      </c:scatterChart>
      <c:valAx>
        <c:axId val="34246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67056"/>
        <c:crosses val="autoZero"/>
        <c:crossBetween val="midCat"/>
      </c:valAx>
      <c:valAx>
        <c:axId val="3424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6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</a:t>
            </a:r>
            <a:r>
              <a:rPr lang="en-US" baseline="0"/>
              <a:t> Projected Cases, New Case Using Cumulative Normal</a:t>
            </a:r>
            <a:br>
              <a:rPr lang="en-US" baseline="0"/>
            </a:br>
            <a:r>
              <a:rPr lang="en-US" baseline="0"/>
              <a:t>Equivalent to Logistic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USA!$B$7</c:f>
              <c:strCache>
                <c:ptCount val="1"/>
                <c:pt idx="0">
                  <c:v>US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USA!$A$8:$A$207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USA!$B$8:$B$207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397505</c:v>
                </c:pt>
                <c:pt idx="77">
                  <c:v>429052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759086</c:v>
                </c:pt>
                <c:pt idx="89">
                  <c:v>784326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USA!$C$7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USA!$A$8:$A$207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USA!$C$8:$C$207</c:f>
              <c:numCache>
                <c:formatCode>0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65</c:v>
                </c:pt>
                <c:pt idx="48">
                  <c:v>376</c:v>
                </c:pt>
                <c:pt idx="49">
                  <c:v>322</c:v>
                </c:pt>
                <c:pt idx="50">
                  <c:v>382</c:v>
                </c:pt>
                <c:pt idx="51">
                  <c:v>516</c:v>
                </c:pt>
                <c:pt idx="52">
                  <c:v>548</c:v>
                </c:pt>
                <c:pt idx="53">
                  <c:v>772</c:v>
                </c:pt>
                <c:pt idx="54">
                  <c:v>1133</c:v>
                </c:pt>
                <c:pt idx="55">
                  <c:v>1789</c:v>
                </c:pt>
                <c:pt idx="56">
                  <c:v>1362</c:v>
                </c:pt>
                <c:pt idx="57">
                  <c:v>5964</c:v>
                </c:pt>
                <c:pt idx="58">
                  <c:v>5526</c:v>
                </c:pt>
                <c:pt idx="59">
                  <c:v>6327</c:v>
                </c:pt>
                <c:pt idx="60">
                  <c:v>7676</c:v>
                </c:pt>
                <c:pt idx="61">
                  <c:v>10567</c:v>
                </c:pt>
                <c:pt idx="62">
                  <c:v>9893</c:v>
                </c:pt>
                <c:pt idx="63">
                  <c:v>12042</c:v>
                </c:pt>
                <c:pt idx="64">
                  <c:v>18058</c:v>
                </c:pt>
                <c:pt idx="65">
                  <c:v>17821</c:v>
                </c:pt>
                <c:pt idx="66">
                  <c:v>19808</c:v>
                </c:pt>
                <c:pt idx="67">
                  <c:v>19444</c:v>
                </c:pt>
                <c:pt idx="68">
                  <c:v>20922</c:v>
                </c:pt>
                <c:pt idx="69">
                  <c:v>26341</c:v>
                </c:pt>
                <c:pt idx="70">
                  <c:v>25200</c:v>
                </c:pt>
                <c:pt idx="71">
                  <c:v>30390</c:v>
                </c:pt>
                <c:pt idx="72">
                  <c:v>31824</c:v>
                </c:pt>
                <c:pt idx="73">
                  <c:v>33267</c:v>
                </c:pt>
                <c:pt idx="74">
                  <c:v>28219</c:v>
                </c:pt>
                <c:pt idx="75">
                  <c:v>29595</c:v>
                </c:pt>
                <c:pt idx="76">
                  <c:v>30838</c:v>
                </c:pt>
                <c:pt idx="77">
                  <c:v>31547</c:v>
                </c:pt>
                <c:pt idx="78">
                  <c:v>33728</c:v>
                </c:pt>
                <c:pt idx="79">
                  <c:v>33755</c:v>
                </c:pt>
                <c:pt idx="80">
                  <c:v>29861</c:v>
                </c:pt>
                <c:pt idx="81">
                  <c:v>28917</c:v>
                </c:pt>
                <c:pt idx="82">
                  <c:v>25306</c:v>
                </c:pt>
                <c:pt idx="83">
                  <c:v>27051</c:v>
                </c:pt>
                <c:pt idx="84">
                  <c:v>28680</c:v>
                </c:pt>
                <c:pt idx="85">
                  <c:v>31242</c:v>
                </c:pt>
                <c:pt idx="86">
                  <c:v>32114</c:v>
                </c:pt>
                <c:pt idx="87">
                  <c:v>32491</c:v>
                </c:pt>
                <c:pt idx="88">
                  <c:v>26889</c:v>
                </c:pt>
                <c:pt idx="89">
                  <c:v>25240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USA!$D$7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USA!$D$8:$D$207</c:f>
              <c:numCache>
                <c:formatCode>_(* #,##0_);_(* \(#,##0\);_(* "-"??_);_(@_)</c:formatCode>
                <c:ptCount val="200"/>
                <c:pt idx="0">
                  <c:v>4.5662268124616415E-8</c:v>
                </c:pt>
                <c:pt idx="1">
                  <c:v>9.4006965682146623E-8</c:v>
                </c:pt>
                <c:pt idx="2">
                  <c:v>1.9178951447881842E-7</c:v>
                </c:pt>
                <c:pt idx="3">
                  <c:v>3.8775157812603985E-7</c:v>
                </c:pt>
                <c:pt idx="4">
                  <c:v>7.7686911332646164E-7</c:v>
                </c:pt>
                <c:pt idx="5">
                  <c:v>1.5424441243094923E-6</c:v>
                </c:pt>
                <c:pt idx="6">
                  <c:v>3.0348702639077493E-6</c:v>
                </c:pt>
                <c:pt idx="7">
                  <c:v>5.9175480234449277E-6</c:v>
                </c:pt>
                <c:pt idx="8">
                  <c:v>1.1434478388396655E-5</c:v>
                </c:pt>
                <c:pt idx="9">
                  <c:v>2.1896053159183708E-5</c:v>
                </c:pt>
                <c:pt idx="10">
                  <c:v>4.1552036819493199E-5</c:v>
                </c:pt>
                <c:pt idx="11">
                  <c:v>7.8144417151770134E-5</c:v>
                </c:pt>
                <c:pt idx="12">
                  <c:v>1.4564145305757983E-4</c:v>
                </c:pt>
                <c:pt idx="13">
                  <c:v>2.6900217569716662E-4</c:v>
                </c:pt>
                <c:pt idx="14">
                  <c:v>4.9239399904357393E-4</c:v>
                </c:pt>
                <c:pt idx="15">
                  <c:v>8.9321992768408049E-4</c:v>
                </c:pt>
                <c:pt idx="16">
                  <c:v>1.6058144998126642E-3</c:v>
                </c:pt>
                <c:pt idx="17">
                  <c:v>2.8610562685522142E-3</c:v>
                </c:pt>
                <c:pt idx="18">
                  <c:v>5.0518950776718263E-3</c:v>
                </c:pt>
                <c:pt idx="19">
                  <c:v>8.8406074975077645E-3</c:v>
                </c:pt>
                <c:pt idx="20">
                  <c:v>1.5332495697057481E-2</c:v>
                </c:pt>
                <c:pt idx="21">
                  <c:v>2.635419600940769E-2</c:v>
                </c:pt>
                <c:pt idx="22">
                  <c:v>4.4894819787150785E-2</c:v>
                </c:pt>
                <c:pt idx="23">
                  <c:v>7.5797650538143191E-2</c:v>
                </c:pt>
                <c:pt idx="24">
                  <c:v>0.12683291450437525</c:v>
                </c:pt>
                <c:pt idx="25">
                  <c:v>0.21034333085085907</c:v>
                </c:pt>
                <c:pt idx="26">
                  <c:v>0.34574035375860096</c:v>
                </c:pt>
                <c:pt idx="27">
                  <c:v>0.56324861956721739</c:v>
                </c:pt>
                <c:pt idx="28">
                  <c:v>0.90945941185147017</c:v>
                </c:pt>
                <c:pt idx="29">
                  <c:v>1.455473218698498</c:v>
                </c:pt>
                <c:pt idx="30">
                  <c:v>2.3087007011383895</c:v>
                </c:pt>
                <c:pt idx="31">
                  <c:v>3.6297658509945516</c:v>
                </c:pt>
                <c:pt idx="32">
                  <c:v>5.6564301943143436</c:v>
                </c:pt>
                <c:pt idx="33">
                  <c:v>8.7370464959222112</c:v>
                </c:pt>
                <c:pt idx="34">
                  <c:v>13.376764491276115</c:v>
                </c:pt>
                <c:pt idx="35">
                  <c:v>20.30055237190944</c:v>
                </c:pt>
                <c:pt idx="36">
                  <c:v>30.538057184653656</c:v>
                </c:pt>
                <c:pt idx="37">
                  <c:v>45.536379414781777</c:v>
                </c:pt>
                <c:pt idx="38">
                  <c:v>67.307933878426667</c:v>
                </c:pt>
                <c:pt idx="39">
                  <c:v>98.621634490987574</c:v>
                </c:pt>
                <c:pt idx="40">
                  <c:v>143.24656482945426</c:v>
                </c:pt>
                <c:pt idx="41">
                  <c:v>206.25793273205599</c:v>
                </c:pt>
                <c:pt idx="42">
                  <c:v>294.41527031589158</c:v>
                </c:pt>
                <c:pt idx="43">
                  <c:v>416.62231056347821</c:v>
                </c:pt>
                <c:pt idx="44">
                  <c:v>584.47650167142342</c:v>
                </c:pt>
                <c:pt idx="45">
                  <c:v>812.91345386612556</c:v>
                </c:pt>
                <c:pt idx="46">
                  <c:v>1120.9475066357077</c:v>
                </c:pt>
                <c:pt idx="47">
                  <c:v>1532.5038580303915</c:v>
                </c:pt>
                <c:pt idx="48">
                  <c:v>2077.330195395738</c:v>
                </c:pt>
                <c:pt idx="49">
                  <c:v>2791.9665180739516</c:v>
                </c:pt>
                <c:pt idx="50">
                  <c:v>3720.7410266180482</c:v>
                </c:pt>
                <c:pt idx="51">
                  <c:v>4916.7479589794393</c:v>
                </c:pt>
                <c:pt idx="52">
                  <c:v>6442.7507096763775</c:v>
                </c:pt>
                <c:pt idx="53">
                  <c:v>8371.9413504886725</c:v>
                </c:pt>
                <c:pt idx="54">
                  <c:v>10788.47689357315</c:v>
                </c:pt>
                <c:pt idx="55">
                  <c:v>13787.704603034183</c:v>
                </c:pt>
                <c:pt idx="56">
                  <c:v>17475.984781990934</c:v>
                </c:pt>
                <c:pt idx="57">
                  <c:v>21970.021147398325</c:v>
                </c:pt>
                <c:pt idx="58">
                  <c:v>27395.617412874697</c:v>
                </c:pt>
                <c:pt idx="59">
                  <c:v>33885.79497398065</c:v>
                </c:pt>
                <c:pt idx="60">
                  <c:v>41578.231088279419</c:v>
                </c:pt>
                <c:pt idx="61">
                  <c:v>50612.009478930362</c:v>
                </c:pt>
                <c:pt idx="62">
                  <c:v>61123.714917040619</c:v>
                </c:pt>
                <c:pt idx="63">
                  <c:v>73242.948280396144</c:v>
                </c:pt>
                <c:pt idx="64">
                  <c:v>87087.386260125611</c:v>
                </c:pt>
                <c:pt idx="65">
                  <c:v>102757.55700412154</c:v>
                </c:pt>
                <c:pt idx="66">
                  <c:v>120331.54575617333</c:v>
                </c:pt>
                <c:pt idx="67">
                  <c:v>139859.87896941078</c:v>
                </c:pt>
                <c:pt idx="68">
                  <c:v>161360.85758319945</c:v>
                </c:pt>
                <c:pt idx="69">
                  <c:v>184816.616834677</c:v>
                </c:pt>
                <c:pt idx="70">
                  <c:v>210170.17874030699</c:v>
                </c:pt>
                <c:pt idx="71">
                  <c:v>237323.73311133939</c:v>
                </c:pt>
                <c:pt idx="72">
                  <c:v>266138.3340608112</c:v>
                </c:pt>
                <c:pt idx="73">
                  <c:v>296435.13345229498</c:v>
                </c:pt>
                <c:pt idx="74">
                  <c:v>327998.19425301318</c:v>
                </c:pt>
                <c:pt idx="75">
                  <c:v>360578.8402806198</c:v>
                </c:pt>
                <c:pt idx="76">
                  <c:v>393901.41036989231</c:v>
                </c:pt>
                <c:pt idx="77">
                  <c:v>427670.20103102882</c:v>
                </c:pt>
                <c:pt idx="78">
                  <c:v>461577.30864724622</c:v>
                </c:pt>
                <c:pt idx="79">
                  <c:v>495311.02591422893</c:v>
                </c:pt>
                <c:pt idx="80">
                  <c:v>528564.41208118992</c:v>
                </c:pt>
                <c:pt idx="81">
                  <c:v>561043.64546911151</c:v>
                </c:pt>
                <c:pt idx="82">
                  <c:v>592475.78062223794</c:v>
                </c:pt>
                <c:pt idx="83">
                  <c:v>622615.57015977683</c:v>
                </c:pt>
                <c:pt idx="84">
                  <c:v>651251.0698743196</c:v>
                </c:pt>
                <c:pt idx="85">
                  <c:v>678207.82018539135</c:v>
                </c:pt>
                <c:pt idx="86">
                  <c:v>703351.48184752476</c:v>
                </c:pt>
                <c:pt idx="87">
                  <c:v>726588.89237156848</c:v>
                </c:pt>
                <c:pt idx="88">
                  <c:v>747867.59547600907</c:v>
                </c:pt>
                <c:pt idx="89">
                  <c:v>767173.97313591721</c:v>
                </c:pt>
                <c:pt idx="90">
                  <c:v>784530.17358527007</c:v>
                </c:pt>
                <c:pt idx="91">
                  <c:v>799990.07550432032</c:v>
                </c:pt>
                <c:pt idx="92">
                  <c:v>813634.55673870526</c:v>
                </c:pt>
                <c:pt idx="93">
                  <c:v>825566.3450299846</c:v>
                </c:pt>
                <c:pt idx="94">
                  <c:v>835904.71966394607</c:v>
                </c:pt>
                <c:pt idx="95">
                  <c:v>844780.30917598249</c:v>
                </c:pt>
                <c:pt idx="96">
                  <c:v>852330.19469235302</c:v>
                </c:pt>
                <c:pt idx="97">
                  <c:v>858693.48502649646</c:v>
                </c:pt>
                <c:pt idx="98">
                  <c:v>864007.48228696419</c:v>
                </c:pt>
                <c:pt idx="99">
                  <c:v>868404.50923480594</c:v>
                </c:pt>
                <c:pt idx="100">
                  <c:v>872009.42517051427</c:v>
                </c:pt>
                <c:pt idx="101">
                  <c:v>874937.81823050312</c:v>
                </c:pt>
                <c:pt idx="102">
                  <c:v>877294.83031074121</c:v>
                </c:pt>
                <c:pt idx="103">
                  <c:v>879174.54726861219</c:v>
                </c:pt>
                <c:pt idx="104">
                  <c:v>880659.87168909132</c:v>
                </c:pt>
                <c:pt idx="105">
                  <c:v>881822.78781733895</c:v>
                </c:pt>
                <c:pt idx="106">
                  <c:v>882724.92726924515</c:v>
                </c:pt>
                <c:pt idx="107">
                  <c:v>883418.34855085483</c:v>
                </c:pt>
                <c:pt idx="108">
                  <c:v>883946.45183131879</c:v>
                </c:pt>
                <c:pt idx="109">
                  <c:v>884344.9614162721</c:v>
                </c:pt>
                <c:pt idx="110">
                  <c:v>884642.92067445233</c:v>
                </c:pt>
                <c:pt idx="111">
                  <c:v>884863.65669204039</c:v>
                </c:pt>
                <c:pt idx="112">
                  <c:v>885025.68381722528</c:v>
                </c:pt>
                <c:pt idx="113">
                  <c:v>885143.52591201325</c:v>
                </c:pt>
                <c:pt idx="114">
                  <c:v>885228.44618561189</c:v>
                </c:pt>
                <c:pt idx="115">
                  <c:v>885289.08078571211</c:v>
                </c:pt>
                <c:pt idx="116">
                  <c:v>885331.97787766624</c:v>
                </c:pt>
                <c:pt idx="117">
                  <c:v>885362.04787477409</c:v>
                </c:pt>
                <c:pt idx="118">
                  <c:v>885382.93300175632</c:v>
                </c:pt>
                <c:pt idx="119">
                  <c:v>885397.30572464201</c:v>
                </c:pt>
                <c:pt idx="120">
                  <c:v>885407.106020384</c:v>
                </c:pt>
                <c:pt idx="121">
                  <c:v>885413.7272325902</c:v>
                </c:pt>
                <c:pt idx="122">
                  <c:v>885418.15958239068</c:v>
                </c:pt>
                <c:pt idx="123">
                  <c:v>885421.09945655719</c:v>
                </c:pt>
                <c:pt idx="124">
                  <c:v>885423.03152118379</c:v>
                </c:pt>
                <c:pt idx="125">
                  <c:v>885424.28961419</c:v>
                </c:pt>
                <c:pt idx="126">
                  <c:v>885425.10132632265</c:v>
                </c:pt>
                <c:pt idx="127">
                  <c:v>885425.62023330643</c:v>
                </c:pt>
                <c:pt idx="128">
                  <c:v>885425.94891474734</c:v>
                </c:pt>
                <c:pt idx="129">
                  <c:v>885426.15519565588</c:v>
                </c:pt>
                <c:pt idx="130">
                  <c:v>885426.28347037535</c:v>
                </c:pt>
                <c:pt idx="131">
                  <c:v>885426.36250570987</c:v>
                </c:pt>
                <c:pt idx="132">
                  <c:v>885426.41075597471</c:v>
                </c:pt>
                <c:pt idx="133">
                  <c:v>885426.43994208961</c:v>
                </c:pt>
                <c:pt idx="134">
                  <c:v>885426.45743455633</c:v>
                </c:pt>
                <c:pt idx="135">
                  <c:v>885426.46782236628</c:v>
                </c:pt>
                <c:pt idx="136">
                  <c:v>885426.47393453203</c:v>
                </c:pt>
                <c:pt idx="137">
                  <c:v>885426.47749793064</c:v>
                </c:pt>
                <c:pt idx="138">
                  <c:v>885426.47955634072</c:v>
                </c:pt>
                <c:pt idx="139">
                  <c:v>885426.48073448241</c:v>
                </c:pt>
                <c:pt idx="140">
                  <c:v>885426.48140261299</c:v>
                </c:pt>
                <c:pt idx="141">
                  <c:v>885426.4817780382</c:v>
                </c:pt>
                <c:pt idx="142">
                  <c:v>885426.48198705609</c:v>
                </c:pt>
                <c:pt idx="143">
                  <c:v>885426.48210235941</c:v>
                </c:pt>
                <c:pt idx="144">
                  <c:v>885426.48216538224</c:v>
                </c:pt>
                <c:pt idx="145">
                  <c:v>885426.48219951359</c:v>
                </c:pt>
                <c:pt idx="146">
                  <c:v>885426.48221782851</c:v>
                </c:pt>
                <c:pt idx="147">
                  <c:v>885426.48222756619</c:v>
                </c:pt>
                <c:pt idx="148">
                  <c:v>885426.48223269614</c:v>
                </c:pt>
                <c:pt idx="149">
                  <c:v>885426.48223537381</c:v>
                </c:pt>
                <c:pt idx="150">
                  <c:v>885426.48223675857</c:v>
                </c:pt>
                <c:pt idx="151">
                  <c:v>885426.48223746824</c:v>
                </c:pt>
                <c:pt idx="152">
                  <c:v>885426.48223782855</c:v>
                </c:pt>
                <c:pt idx="153">
                  <c:v>885426.4822380098</c:v>
                </c:pt>
                <c:pt idx="154">
                  <c:v>885426.48223810014</c:v>
                </c:pt>
                <c:pt idx="155">
                  <c:v>885426.48223814485</c:v>
                </c:pt>
                <c:pt idx="156">
                  <c:v>885426.48223816662</c:v>
                </c:pt>
                <c:pt idx="157">
                  <c:v>885426.48223817721</c:v>
                </c:pt>
                <c:pt idx="158">
                  <c:v>885426.48223818233</c:v>
                </c:pt>
                <c:pt idx="159">
                  <c:v>885426.48223818466</c:v>
                </c:pt>
                <c:pt idx="160">
                  <c:v>885426.48223818594</c:v>
                </c:pt>
                <c:pt idx="161">
                  <c:v>885426.48223818641</c:v>
                </c:pt>
                <c:pt idx="162">
                  <c:v>885426.48223818664</c:v>
                </c:pt>
                <c:pt idx="163">
                  <c:v>885426.48223818676</c:v>
                </c:pt>
                <c:pt idx="164">
                  <c:v>885426.48223818687</c:v>
                </c:pt>
                <c:pt idx="165">
                  <c:v>885426.48223818687</c:v>
                </c:pt>
                <c:pt idx="166">
                  <c:v>885426.48223818687</c:v>
                </c:pt>
                <c:pt idx="167">
                  <c:v>885426.48223818687</c:v>
                </c:pt>
                <c:pt idx="168">
                  <c:v>885426.48223818687</c:v>
                </c:pt>
                <c:pt idx="169">
                  <c:v>885426.48223818687</c:v>
                </c:pt>
                <c:pt idx="170">
                  <c:v>885426.48223818687</c:v>
                </c:pt>
                <c:pt idx="171">
                  <c:v>885426.48223818687</c:v>
                </c:pt>
                <c:pt idx="172">
                  <c:v>885426.48223818687</c:v>
                </c:pt>
                <c:pt idx="173">
                  <c:v>885426.48223818687</c:v>
                </c:pt>
                <c:pt idx="174">
                  <c:v>885426.48223818687</c:v>
                </c:pt>
                <c:pt idx="175">
                  <c:v>885426.48223818687</c:v>
                </c:pt>
                <c:pt idx="176">
                  <c:v>885426.48223818687</c:v>
                </c:pt>
                <c:pt idx="177">
                  <c:v>885426.48223818687</c:v>
                </c:pt>
                <c:pt idx="178">
                  <c:v>885426.48223818687</c:v>
                </c:pt>
                <c:pt idx="179">
                  <c:v>885426.48223818687</c:v>
                </c:pt>
                <c:pt idx="180">
                  <c:v>885426.48223818687</c:v>
                </c:pt>
                <c:pt idx="181">
                  <c:v>885426.48223818687</c:v>
                </c:pt>
                <c:pt idx="182">
                  <c:v>885426.48223818687</c:v>
                </c:pt>
                <c:pt idx="183">
                  <c:v>885426.48223818687</c:v>
                </c:pt>
                <c:pt idx="184">
                  <c:v>885426.48223818687</c:v>
                </c:pt>
                <c:pt idx="185">
                  <c:v>885426.48223818687</c:v>
                </c:pt>
                <c:pt idx="186">
                  <c:v>885426.48223818687</c:v>
                </c:pt>
                <c:pt idx="187">
                  <c:v>885426.48223818687</c:v>
                </c:pt>
                <c:pt idx="188">
                  <c:v>885426.48223818687</c:v>
                </c:pt>
                <c:pt idx="189">
                  <c:v>885426.48223818687</c:v>
                </c:pt>
                <c:pt idx="190">
                  <c:v>885426.48223818687</c:v>
                </c:pt>
                <c:pt idx="191">
                  <c:v>885426.48223818687</c:v>
                </c:pt>
                <c:pt idx="192">
                  <c:v>885426.48223818687</c:v>
                </c:pt>
                <c:pt idx="193">
                  <c:v>885426.48223818687</c:v>
                </c:pt>
                <c:pt idx="194">
                  <c:v>885426.48223818687</c:v>
                </c:pt>
                <c:pt idx="195">
                  <c:v>885426.48223818687</c:v>
                </c:pt>
                <c:pt idx="196">
                  <c:v>885426.48223818687</c:v>
                </c:pt>
                <c:pt idx="197">
                  <c:v>885426.48223818687</c:v>
                </c:pt>
                <c:pt idx="198">
                  <c:v>885426.48223818687</c:v>
                </c:pt>
                <c:pt idx="199">
                  <c:v>885426.48223818687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USA!$E$7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USA!$E$8:$E$207</c:f>
              <c:numCache>
                <c:formatCode>_(* #,##0_);_(* \(#,##0\);_(* "-"??_);_(@_)</c:formatCode>
                <c:ptCount val="200"/>
                <c:pt idx="0">
                  <c:v>3.3179631390273694E-8</c:v>
                </c:pt>
                <c:pt idx="1">
                  <c:v>6.7455871246541698E-8</c:v>
                </c:pt>
                <c:pt idx="2">
                  <c:v>1.3588236512256985E-7</c:v>
                </c:pt>
                <c:pt idx="3">
                  <c:v>2.7120742887600983E-7</c:v>
                </c:pt>
                <c:pt idx="4">
                  <c:v>5.363338503784319E-7</c:v>
                </c:pt>
                <c:pt idx="5">
                  <c:v>1.0509062554078408E-6</c:v>
                </c:pt>
                <c:pt idx="6">
                  <c:v>2.0402711508090778E-6</c:v>
                </c:pt>
                <c:pt idx="7">
                  <c:v>3.9247043153818234E-6</c:v>
                </c:pt>
                <c:pt idx="8">
                  <c:v>7.4803365796141811E-6</c:v>
                </c:pt>
                <c:pt idx="9">
                  <c:v>1.4126366795365343E-5</c:v>
                </c:pt>
                <c:pt idx="10">
                  <c:v>2.643230033598843E-5</c:v>
                </c:pt>
                <c:pt idx="11">
                  <c:v>4.9004344525571579E-5</c:v>
                </c:pt>
                <c:pt idx="12">
                  <c:v>9.0017998253734275E-5</c:v>
                </c:pt>
                <c:pt idx="13">
                  <c:v>1.6383974390396327E-4</c:v>
                </c:pt>
                <c:pt idx="14">
                  <c:v>2.9546382255728003E-4</c:v>
                </c:pt>
                <c:pt idx="15">
                  <c:v>5.2793992510029601E-4</c:v>
                </c:pt>
                <c:pt idx="16">
                  <c:v>9.3467331399079768E-4</c:v>
                </c:pt>
                <c:pt idx="17">
                  <c:v>1.639571356581827E-3</c:v>
                </c:pt>
                <c:pt idx="18">
                  <c:v>2.8496790157432222E-3</c:v>
                </c:pt>
                <c:pt idx="19">
                  <c:v>4.9074593254581529E-3</c:v>
                </c:pt>
                <c:pt idx="20">
                  <c:v>8.3736077975732938E-3</c:v>
                </c:pt>
                <c:pt idx="21">
                  <c:v>1.4156753331888625E-2</c:v>
                </c:pt>
                <c:pt idx="22">
                  <c:v>2.3714275275363173E-2</c:v>
                </c:pt>
                <c:pt idx="23">
                  <c:v>3.9359646682053467E-2</c:v>
                </c:pt>
                <c:pt idx="24">
                  <c:v>6.4727326339863736E-2</c:v>
                </c:pt>
                <c:pt idx="25">
                  <c:v>0.10546765445769413</c:v>
                </c:pt>
                <c:pt idx="26">
                  <c:v>0.17027310263899259</c:v>
                </c:pt>
                <c:pt idx="27">
                  <c:v>0.27237544582289497</c:v>
                </c:pt>
                <c:pt idx="28">
                  <c:v>0.43170293482817662</c:v>
                </c:pt>
                <c:pt idx="29">
                  <c:v>0.67794925939409889</c:v>
                </c:pt>
                <c:pt idx="30">
                  <c:v>1.0548835566726202</c:v>
                </c:pt>
                <c:pt idx="31">
                  <c:v>1.6263237237168187</c:v>
                </c:pt>
                <c:pt idx="32">
                  <c:v>2.4843032889566219</c:v>
                </c:pt>
                <c:pt idx="33">
                  <c:v>3.7600825002622549</c:v>
                </c:pt>
                <c:pt idx="34">
                  <c:v>5.6387816275098306</c:v>
                </c:pt>
                <c:pt idx="35">
                  <c:v>8.3785394850254971</c:v>
                </c:pt>
                <c:pt idx="36">
                  <c:v>12.335208872984206</c:v>
                </c:pt>
                <c:pt idx="37">
                  <c:v>17.993673569391081</c:v>
                </c:pt>
                <c:pt idx="38">
                  <c:v>26.006883348745742</c:v>
                </c:pt>
                <c:pt idx="39">
                  <c:v>37.243623219946116</c:v>
                </c:pt>
                <c:pt idx="40">
                  <c:v>52.845824923564663</c:v>
                </c:pt>
                <c:pt idx="41">
                  <c:v>74.295854388912559</c:v>
                </c:pt>
                <c:pt idx="42">
                  <c:v>103.49363088444848</c:v>
                </c:pt>
                <c:pt idx="43">
                  <c:v>142.84262034819943</c:v>
                </c:pt>
                <c:pt idx="44">
                  <c:v>195.34267730423838</c:v>
                </c:pt>
                <c:pt idx="45">
                  <c:v>264.6863868344355</c:v>
                </c:pt>
                <c:pt idx="46">
                  <c:v>355.35400776789163</c:v>
                </c:pt>
                <c:pt idx="47">
                  <c:v>472.7004031965007</c:v>
                </c:pt>
                <c:pt idx="48">
                  <c:v>623.02556846123514</c:v>
                </c:pt>
                <c:pt idx="49">
                  <c:v>813.61867802430083</c:v>
                </c:pt>
                <c:pt idx="50">
                  <c:v>1052.7641621757166</c:v>
                </c:pt>
                <c:pt idx="51">
                  <c:v>1349.6974188773606</c:v>
                </c:pt>
                <c:pt idx="52">
                  <c:v>1714.4976129836807</c:v>
                </c:pt>
                <c:pt idx="53">
                  <c:v>2157.9058618914864</c:v>
                </c:pt>
                <c:pt idx="54">
                  <c:v>2691.0591717618777</c:v>
                </c:pt>
                <c:pt idx="55">
                  <c:v>3325.1339278879882</c:v>
                </c:pt>
                <c:pt idx="56">
                  <c:v>4070.8976148140623</c:v>
                </c:pt>
                <c:pt idx="57">
                  <c:v>4938.1736735850973</c:v>
                </c:pt>
                <c:pt idx="58">
                  <c:v>5935.2317648686367</c:v>
                </c:pt>
                <c:pt idx="59">
                  <c:v>7068.1237965061446</c:v>
                </c:pt>
                <c:pt idx="60">
                  <c:v>8339.9943239132681</c:v>
                </c:pt>
                <c:pt idx="61">
                  <c:v>9750.4016307575966</c:v>
                </c:pt>
                <c:pt idx="62">
                  <c:v>11294.692139522052</c:v>
                </c:pt>
                <c:pt idx="63">
                  <c:v>12963.474954641168</c:v>
                </c:pt>
                <c:pt idx="64">
                  <c:v>14742.244531980521</c:v>
                </c:pt>
                <c:pt idx="65">
                  <c:v>16611.197078813322</c:v>
                </c:pt>
                <c:pt idx="66">
                  <c:v>18545.279947141233</c:v>
                </c:pt>
                <c:pt idx="67">
                  <c:v>20514.502947023382</c:v>
                </c:pt>
                <c:pt idx="68">
                  <c:v>22484.526514479807</c:v>
                </c:pt>
                <c:pt idx="69">
                  <c:v>24417.52475947014</c:v>
                </c:pt>
                <c:pt idx="70">
                  <c:v>26273.302706300856</c:v>
                </c:pt>
                <c:pt idx="71">
                  <c:v>28010.627935992597</c:v>
                </c:pt>
                <c:pt idx="72">
                  <c:v>29588.718948224658</c:v>
                </c:pt>
                <c:pt idx="73">
                  <c:v>30968.817517482828</c:v>
                </c:pt>
                <c:pt idx="74">
                  <c:v>32115.761632282472</c:v>
                </c:pt>
                <c:pt idx="75">
                  <c:v>32999.470489731786</c:v>
                </c:pt>
                <c:pt idx="76">
                  <c:v>33596.25423988</c:v>
                </c:pt>
                <c:pt idx="77">
                  <c:v>33889.86895677109</c:v>
                </c:pt>
                <c:pt idx="78">
                  <c:v>33872.251278669013</c:v>
                </c:pt>
                <c:pt idx="79">
                  <c:v>33543.886346110834</c:v>
                </c:pt>
                <c:pt idx="80">
                  <c:v>32913.785604391182</c:v>
                </c:pt>
                <c:pt idx="81">
                  <c:v>31999.075888036099</c:v>
                </c:pt>
                <c:pt idx="82">
                  <c:v>30824.225939741784</c:v>
                </c:pt>
                <c:pt idx="83">
                  <c:v>29419.959117664195</c:v>
                </c:pt>
                <c:pt idx="84">
                  <c:v>27821.919707461213</c:v>
                </c:pt>
                <c:pt idx="85">
                  <c:v>26069.173561472795</c:v>
                </c:pt>
                <c:pt idx="86">
                  <c:v>24202.630837687277</c:v>
                </c:pt>
                <c:pt idx="87">
                  <c:v>22263.479096532097</c:v>
                </c:pt>
                <c:pt idx="88">
                  <c:v>20291.709221033438</c:v>
                </c:pt>
                <c:pt idx="89">
                  <c:v>18324.805381219128</c:v>
                </c:pt>
                <c:pt idx="90">
                  <c:v>16396.654819993</c:v>
                </c:pt>
                <c:pt idx="91">
                  <c:v>14536.715126552021</c:v>
                </c:pt>
                <c:pt idx="92">
                  <c:v>12769.457526719954</c:v>
                </c:pt>
                <c:pt idx="93">
                  <c:v>11114.086143852313</c:v>
                </c:pt>
                <c:pt idx="94">
                  <c:v>9584.5165546667358</c:v>
                </c:pt>
                <c:pt idx="95">
                  <c:v>8189.5833549535064</c:v>
                </c:pt>
                <c:pt idx="96">
                  <c:v>6933.4365549076656</c:v>
                </c:pt>
                <c:pt idx="97">
                  <c:v>5816.0807370112261</c:v>
                </c:pt>
                <c:pt idx="98">
                  <c:v>4834.0089475271252</c:v>
                </c:pt>
                <c:pt idx="99">
                  <c:v>3980.8848524523314</c:v>
                </c:pt>
                <c:pt idx="100">
                  <c:v>3248.2311293178968</c:v>
                </c:pt>
                <c:pt idx="101">
                  <c:v>2626.0886032705675</c:v>
                </c:pt>
                <c:pt idx="102">
                  <c:v>2103.6184360896104</c:v>
                </c:pt>
                <c:pt idx="103">
                  <c:v>1669.6279418573081</c:v>
                </c:pt>
                <c:pt idx="104">
                  <c:v>1313.0086361320634</c:v>
                </c:pt>
                <c:pt idx="105">
                  <c:v>1023.0823762999781</c:v>
                </c:pt>
                <c:pt idx="106">
                  <c:v>789.85753762740296</c:v>
                </c:pt>
                <c:pt idx="107">
                  <c:v>604.20188095176627</c:v>
                </c:pt>
                <c:pt idx="108">
                  <c:v>457.94204734748405</c:v>
                </c:pt>
                <c:pt idx="109">
                  <c:v>343.90153352721796</c:v>
                </c:pt>
                <c:pt idx="110">
                  <c:v>255.88972404806313</c:v>
                </c:pt>
                <c:pt idx="111">
                  <c:v>188.65430584824963</c:v>
                </c:pt>
                <c:pt idx="112">
                  <c:v>137.80841589788645</c:v>
                </c:pt>
                <c:pt idx="113">
                  <c:v>99.742420125708264</c:v>
                </c:pt>
                <c:pt idx="114">
                  <c:v>71.528514414948177</c:v>
                </c:pt>
                <c:pt idx="115">
                  <c:v>50.824562784491206</c:v>
                </c:pt>
                <c:pt idx="116">
                  <c:v>35.781887007888791</c:v>
                </c:pt>
                <c:pt idx="117">
                  <c:v>24.960194838452317</c:v>
                </c:pt>
                <c:pt idx="118">
                  <c:v>17.251539018988595</c:v>
                </c:pt>
                <c:pt idx="119">
                  <c:v>11.814160346123012</c:v>
                </c:pt>
                <c:pt idx="120">
                  <c:v>8.0162826108253089</c:v>
                </c:pt>
                <c:pt idx="121">
                  <c:v>5.3893739755856611</c:v>
                </c:pt>
                <c:pt idx="122">
                  <c:v>3.5900356779163687</c:v>
                </c:pt>
                <c:pt idx="123">
                  <c:v>2.3694871122582053</c:v>
                </c:pt>
                <c:pt idx="124">
                  <c:v>1.5495481635838848</c:v>
                </c:pt>
                <c:pt idx="125">
                  <c:v>1.0040398518954157</c:v>
                </c:pt>
                <c:pt idx="126">
                  <c:v>0.64460246921224029</c:v>
                </c:pt>
                <c:pt idx="127">
                  <c:v>0.41004179037493171</c:v>
                </c:pt>
                <c:pt idx="128">
                  <c:v>0.2584398140999084</c:v>
                </c:pt>
                <c:pt idx="129">
                  <c:v>0.16139343365958339</c:v>
                </c:pt>
                <c:pt idx="130">
                  <c:v>9.9863652260807304E-2</c:v>
                </c:pt>
                <c:pt idx="131">
                  <c:v>6.1224348391474483E-2</c:v>
                </c:pt>
                <c:pt idx="132">
                  <c:v>3.7190844541436424E-2</c:v>
                </c:pt>
                <c:pt idx="133">
                  <c:v>2.2384275997096907E-2</c:v>
                </c:pt>
                <c:pt idx="134">
                  <c:v>1.3348891587684635E-2</c:v>
                </c:pt>
                <c:pt idx="135">
                  <c:v>7.8875568498500675E-3</c:v>
                </c:pt>
                <c:pt idx="136">
                  <c:v>4.6177981079017728E-3</c:v>
                </c:pt>
                <c:pt idx="137">
                  <c:v>2.678690410672882E-3</c:v>
                </c:pt>
                <c:pt idx="138">
                  <c:v>1.5395905864397385E-3</c:v>
                </c:pt>
                <c:pt idx="139">
                  <c:v>8.7676481606437204E-4</c:v>
                </c:pt>
                <c:pt idx="140">
                  <c:v>4.9471618931155284E-4</c:v>
                </c:pt>
                <c:pt idx="141">
                  <c:v>2.7658223021890502E-4</c:v>
                </c:pt>
                <c:pt idx="142">
                  <c:v>1.5321016078605573E-4</c:v>
                </c:pt>
                <c:pt idx="143">
                  <c:v>8.4090319963765365E-5</c:v>
                </c:pt>
                <c:pt idx="144">
                  <c:v>4.5729829707465367E-5</c:v>
                </c:pt>
                <c:pt idx="145">
                  <c:v>2.4640431325317796E-5</c:v>
                </c:pt>
                <c:pt idx="146">
                  <c:v>1.3155039909349466E-5</c:v>
                </c:pt>
                <c:pt idx="147">
                  <c:v>6.9587490764423626E-6</c:v>
                </c:pt>
                <c:pt idx="148">
                  <c:v>3.6472482610691904E-6</c:v>
                </c:pt>
                <c:pt idx="149">
                  <c:v>1.8940638604782799E-6</c:v>
                </c:pt>
                <c:pt idx="150">
                  <c:v>9.7458349445366746E-7</c:v>
                </c:pt>
                <c:pt idx="151">
                  <c:v>4.9686525544702208E-7</c:v>
                </c:pt>
                <c:pt idx="152">
                  <c:v>2.5098822542788443E-7</c:v>
                </c:pt>
                <c:pt idx="153">
                  <c:v>1.256212787014082E-7</c:v>
                </c:pt>
                <c:pt idx="154">
                  <c:v>6.2297155065617907E-8</c:v>
                </c:pt>
                <c:pt idx="155">
                  <c:v>3.0610354623605827E-8</c:v>
                </c:pt>
                <c:pt idx="156">
                  <c:v>1.4902655095609748E-8</c:v>
                </c:pt>
                <c:pt idx="157">
                  <c:v>7.188761613668861E-9</c:v>
                </c:pt>
                <c:pt idx="158">
                  <c:v>3.4358932055749351E-9</c:v>
                </c:pt>
                <c:pt idx="159">
                  <c:v>1.6271229607175076E-9</c:v>
                </c:pt>
                <c:pt idx="160">
                  <c:v>7.6347748286843693E-10</c:v>
                </c:pt>
                <c:pt idx="161">
                  <c:v>3.5495004450053454E-10</c:v>
                </c:pt>
                <c:pt idx="162">
                  <c:v>1.6350588152811311E-10</c:v>
                </c:pt>
                <c:pt idx="163">
                  <c:v>7.4626773706036222E-11</c:v>
                </c:pt>
                <c:pt idx="164">
                  <c:v>3.3748237437979168E-11</c:v>
                </c:pt>
                <c:pt idx="165">
                  <c:v>1.5121771384789015E-11</c:v>
                </c:pt>
                <c:pt idx="166">
                  <c:v>6.7135060178073882E-12</c:v>
                </c:pt>
                <c:pt idx="167">
                  <c:v>2.9531889831117847E-12</c:v>
                </c:pt>
                <c:pt idx="168">
                  <c:v>1.2871472679348075E-12</c:v>
                </c:pt>
                <c:pt idx="169">
                  <c:v>5.5585354699950505E-13</c:v>
                </c:pt>
                <c:pt idx="170">
                  <c:v>2.3784151684767118E-13</c:v>
                </c:pt>
                <c:pt idx="171">
                  <c:v>1.0083471916768783E-13</c:v>
                </c:pt>
                <c:pt idx="172">
                  <c:v>4.2357240882474411E-14</c:v>
                </c:pt>
                <c:pt idx="173">
                  <c:v>1.7629515414515311E-14</c:v>
                </c:pt>
                <c:pt idx="174">
                  <c:v>7.2702313272009854E-15</c:v>
                </c:pt>
                <c:pt idx="175">
                  <c:v>2.970648223792036E-15</c:v>
                </c:pt>
                <c:pt idx="176">
                  <c:v>1.2026779996976947E-15</c:v>
                </c:pt>
                <c:pt idx="177">
                  <c:v>4.8243926690460274E-16</c:v>
                </c:pt>
                <c:pt idx="178">
                  <c:v>1.9174810191575665E-16</c:v>
                </c:pt>
                <c:pt idx="179">
                  <c:v>7.5511768374275863E-17</c:v>
                </c:pt>
                <c:pt idx="180">
                  <c:v>2.9464111595020034E-17</c:v>
                </c:pt>
                <c:pt idx="181">
                  <c:v>1.13911403563235E-17</c:v>
                </c:pt>
                <c:pt idx="182">
                  <c:v>4.3635122337786067E-18</c:v>
                </c:pt>
                <c:pt idx="183">
                  <c:v>1.6561525410709493E-18</c:v>
                </c:pt>
                <c:pt idx="184">
                  <c:v>6.2281579091722473E-19</c:v>
                </c:pt>
                <c:pt idx="185">
                  <c:v>2.3206734708414682E-19</c:v>
                </c:pt>
                <c:pt idx="186">
                  <c:v>8.5676872031277336E-20</c:v>
                </c:pt>
                <c:pt idx="187">
                  <c:v>3.1340672408242471E-20</c:v>
                </c:pt>
                <c:pt idx="188">
                  <c:v>1.1359210821056104E-20</c:v>
                </c:pt>
                <c:pt idx="189">
                  <c:v>4.0792765833715156E-21</c:v>
                </c:pt>
                <c:pt idx="190">
                  <c:v>1.4514874574604043E-21</c:v>
                </c:pt>
                <c:pt idx="191">
                  <c:v>5.1172727436269249E-22</c:v>
                </c:pt>
                <c:pt idx="192">
                  <c:v>1.7875532373213299E-22</c:v>
                </c:pt>
                <c:pt idx="193">
                  <c:v>6.1869206705090971E-23</c:v>
                </c:pt>
                <c:pt idx="194">
                  <c:v>2.1217062345791078E-23</c:v>
                </c:pt>
                <c:pt idx="195">
                  <c:v>7.2092668328322834E-24</c:v>
                </c:pt>
                <c:pt idx="196">
                  <c:v>2.4271247016891088E-24</c:v>
                </c:pt>
                <c:pt idx="197">
                  <c:v>8.0963304010804803E-25</c:v>
                </c:pt>
                <c:pt idx="198">
                  <c:v>2.6759592646941406E-25</c:v>
                </c:pt>
                <c:pt idx="199">
                  <c:v>8.7632644103327366E-26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11968"/>
        <c:axId val="342912360"/>
      </c:scatterChart>
      <c:valAx>
        <c:axId val="3429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12360"/>
        <c:crosses val="autoZero"/>
        <c:crossBetween val="midCat"/>
      </c:valAx>
      <c:valAx>
        <c:axId val="34291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1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  <a:r>
              <a:rPr lang="en-US" baseline="0"/>
              <a:t> Projected Cases, New Cases</a:t>
            </a:r>
          </a:p>
          <a:p>
            <a:pPr>
              <a:defRPr/>
            </a:pPr>
            <a:r>
              <a:rPr lang="en-US" baseline="0"/>
              <a:t> Using Cumulative Normal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China!$B$7</c:f>
              <c:strCache>
                <c:ptCount val="1"/>
                <c:pt idx="0">
                  <c:v>China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China!$A$8:$A$207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China!$B$8:$B$207</c:f>
              <c:numCache>
                <c:formatCode>General</c:formatCode>
                <c:ptCount val="200"/>
                <c:pt idx="0">
                  <c:v>444</c:v>
                </c:pt>
                <c:pt idx="1">
                  <c:v>444</c:v>
                </c:pt>
                <c:pt idx="2">
                  <c:v>549</c:v>
                </c:pt>
                <c:pt idx="3">
                  <c:v>761</c:v>
                </c:pt>
                <c:pt idx="4">
                  <c:v>1058</c:v>
                </c:pt>
                <c:pt idx="5">
                  <c:v>1423</c:v>
                </c:pt>
                <c:pt idx="6">
                  <c:v>3554</c:v>
                </c:pt>
                <c:pt idx="7">
                  <c:v>3554</c:v>
                </c:pt>
                <c:pt idx="8">
                  <c:v>4903</c:v>
                </c:pt>
                <c:pt idx="9">
                  <c:v>5806</c:v>
                </c:pt>
                <c:pt idx="10">
                  <c:v>7153</c:v>
                </c:pt>
                <c:pt idx="11">
                  <c:v>11177</c:v>
                </c:pt>
                <c:pt idx="12">
                  <c:v>13522</c:v>
                </c:pt>
                <c:pt idx="13">
                  <c:v>16678</c:v>
                </c:pt>
                <c:pt idx="14">
                  <c:v>19665</c:v>
                </c:pt>
                <c:pt idx="15">
                  <c:v>22112</c:v>
                </c:pt>
                <c:pt idx="16">
                  <c:v>24953</c:v>
                </c:pt>
                <c:pt idx="17">
                  <c:v>27100</c:v>
                </c:pt>
                <c:pt idx="18">
                  <c:v>29631</c:v>
                </c:pt>
                <c:pt idx="19">
                  <c:v>31728</c:v>
                </c:pt>
                <c:pt idx="20">
                  <c:v>33366</c:v>
                </c:pt>
                <c:pt idx="21">
                  <c:v>33366</c:v>
                </c:pt>
                <c:pt idx="22">
                  <c:v>48206</c:v>
                </c:pt>
                <c:pt idx="23">
                  <c:v>54406</c:v>
                </c:pt>
                <c:pt idx="24">
                  <c:v>56249</c:v>
                </c:pt>
                <c:pt idx="25">
                  <c:v>58182</c:v>
                </c:pt>
                <c:pt idx="26">
                  <c:v>59989</c:v>
                </c:pt>
                <c:pt idx="27">
                  <c:v>61682</c:v>
                </c:pt>
                <c:pt idx="28">
                  <c:v>62031</c:v>
                </c:pt>
                <c:pt idx="29">
                  <c:v>62442</c:v>
                </c:pt>
                <c:pt idx="30">
                  <c:v>62662</c:v>
                </c:pt>
                <c:pt idx="31">
                  <c:v>64084</c:v>
                </c:pt>
                <c:pt idx="32">
                  <c:v>64084</c:v>
                </c:pt>
                <c:pt idx="33">
                  <c:v>64287</c:v>
                </c:pt>
                <c:pt idx="34">
                  <c:v>64786</c:v>
                </c:pt>
                <c:pt idx="35">
                  <c:v>65187</c:v>
                </c:pt>
                <c:pt idx="36">
                  <c:v>65596</c:v>
                </c:pt>
                <c:pt idx="37">
                  <c:v>65914</c:v>
                </c:pt>
                <c:pt idx="38">
                  <c:v>66337</c:v>
                </c:pt>
                <c:pt idx="39">
                  <c:v>66907</c:v>
                </c:pt>
                <c:pt idx="40">
                  <c:v>67103</c:v>
                </c:pt>
                <c:pt idx="41">
                  <c:v>67217</c:v>
                </c:pt>
                <c:pt idx="42">
                  <c:v>67332</c:v>
                </c:pt>
                <c:pt idx="43">
                  <c:v>67466</c:v>
                </c:pt>
                <c:pt idx="44">
                  <c:v>67592</c:v>
                </c:pt>
                <c:pt idx="45">
                  <c:v>67666</c:v>
                </c:pt>
                <c:pt idx="46">
                  <c:v>67707</c:v>
                </c:pt>
                <c:pt idx="47">
                  <c:v>67743</c:v>
                </c:pt>
                <c:pt idx="48">
                  <c:v>67760</c:v>
                </c:pt>
                <c:pt idx="49">
                  <c:v>67773</c:v>
                </c:pt>
                <c:pt idx="50">
                  <c:v>67781</c:v>
                </c:pt>
                <c:pt idx="51">
                  <c:v>67786</c:v>
                </c:pt>
                <c:pt idx="52">
                  <c:v>67790</c:v>
                </c:pt>
                <c:pt idx="53">
                  <c:v>67794</c:v>
                </c:pt>
                <c:pt idx="54">
                  <c:v>67798</c:v>
                </c:pt>
                <c:pt idx="55">
                  <c:v>67799</c:v>
                </c:pt>
                <c:pt idx="56">
                  <c:v>67800</c:v>
                </c:pt>
                <c:pt idx="57">
                  <c:v>67800</c:v>
                </c:pt>
                <c:pt idx="58">
                  <c:v>67800</c:v>
                </c:pt>
                <c:pt idx="59">
                  <c:v>67800</c:v>
                </c:pt>
                <c:pt idx="60">
                  <c:v>67800</c:v>
                </c:pt>
                <c:pt idx="61">
                  <c:v>67800</c:v>
                </c:pt>
                <c:pt idx="62">
                  <c:v>67801</c:v>
                </c:pt>
                <c:pt idx="63">
                  <c:v>67801</c:v>
                </c:pt>
                <c:pt idx="64">
                  <c:v>67801</c:v>
                </c:pt>
                <c:pt idx="65">
                  <c:v>67801</c:v>
                </c:pt>
                <c:pt idx="66">
                  <c:v>67801</c:v>
                </c:pt>
                <c:pt idx="67">
                  <c:v>67801</c:v>
                </c:pt>
                <c:pt idx="68">
                  <c:v>67801</c:v>
                </c:pt>
                <c:pt idx="69">
                  <c:v>67801</c:v>
                </c:pt>
                <c:pt idx="70">
                  <c:v>67802</c:v>
                </c:pt>
                <c:pt idx="71">
                  <c:v>67802</c:v>
                </c:pt>
                <c:pt idx="72">
                  <c:v>67802</c:v>
                </c:pt>
                <c:pt idx="73">
                  <c:v>67803</c:v>
                </c:pt>
                <c:pt idx="74">
                  <c:v>67803</c:v>
                </c:pt>
                <c:pt idx="75">
                  <c:v>67803</c:v>
                </c:pt>
                <c:pt idx="76">
                  <c:v>67803</c:v>
                </c:pt>
                <c:pt idx="77">
                  <c:v>67803</c:v>
                </c:pt>
                <c:pt idx="78">
                  <c:v>67803</c:v>
                </c:pt>
                <c:pt idx="79">
                  <c:v>67803</c:v>
                </c:pt>
                <c:pt idx="80">
                  <c:v>67803</c:v>
                </c:pt>
                <c:pt idx="81">
                  <c:v>67803</c:v>
                </c:pt>
                <c:pt idx="82">
                  <c:v>67803</c:v>
                </c:pt>
                <c:pt idx="83">
                  <c:v>67803</c:v>
                </c:pt>
                <c:pt idx="84">
                  <c:v>67803</c:v>
                </c:pt>
                <c:pt idx="85">
                  <c:v>67803</c:v>
                </c:pt>
                <c:pt idx="86">
                  <c:v>68128</c:v>
                </c:pt>
                <c:pt idx="87">
                  <c:v>68128</c:v>
                </c:pt>
                <c:pt idx="88">
                  <c:v>68128</c:v>
                </c:pt>
                <c:pt idx="89">
                  <c:v>68128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China!$C$7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China!$A$8:$A$207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China!$C$8:$C$207</c:f>
              <c:numCache>
                <c:formatCode>0</c:formatCode>
                <c:ptCount val="200"/>
                <c:pt idx="0">
                  <c:v>444</c:v>
                </c:pt>
                <c:pt idx="1">
                  <c:v>0</c:v>
                </c:pt>
                <c:pt idx="2">
                  <c:v>105</c:v>
                </c:pt>
                <c:pt idx="3">
                  <c:v>212</c:v>
                </c:pt>
                <c:pt idx="4">
                  <c:v>297</c:v>
                </c:pt>
                <c:pt idx="5">
                  <c:v>365</c:v>
                </c:pt>
                <c:pt idx="6">
                  <c:v>2131</c:v>
                </c:pt>
                <c:pt idx="7">
                  <c:v>0</c:v>
                </c:pt>
                <c:pt idx="8">
                  <c:v>1349</c:v>
                </c:pt>
                <c:pt idx="9">
                  <c:v>903</c:v>
                </c:pt>
                <c:pt idx="10">
                  <c:v>1347</c:v>
                </c:pt>
                <c:pt idx="11">
                  <c:v>4024</c:v>
                </c:pt>
                <c:pt idx="12">
                  <c:v>2345</c:v>
                </c:pt>
                <c:pt idx="13">
                  <c:v>3156</c:v>
                </c:pt>
                <c:pt idx="14">
                  <c:v>2987</c:v>
                </c:pt>
                <c:pt idx="15">
                  <c:v>2447</c:v>
                </c:pt>
                <c:pt idx="16">
                  <c:v>2841</c:v>
                </c:pt>
                <c:pt idx="17">
                  <c:v>2147</c:v>
                </c:pt>
                <c:pt idx="18">
                  <c:v>2531</c:v>
                </c:pt>
                <c:pt idx="19">
                  <c:v>2097</c:v>
                </c:pt>
                <c:pt idx="20">
                  <c:v>1638</c:v>
                </c:pt>
                <c:pt idx="21">
                  <c:v>0</c:v>
                </c:pt>
                <c:pt idx="22">
                  <c:v>14840</c:v>
                </c:pt>
                <c:pt idx="23">
                  <c:v>6200</c:v>
                </c:pt>
                <c:pt idx="24">
                  <c:v>1843</c:v>
                </c:pt>
                <c:pt idx="25">
                  <c:v>1933</c:v>
                </c:pt>
                <c:pt idx="26">
                  <c:v>1807</c:v>
                </c:pt>
                <c:pt idx="27">
                  <c:v>1693</c:v>
                </c:pt>
                <c:pt idx="28">
                  <c:v>349</c:v>
                </c:pt>
                <c:pt idx="29">
                  <c:v>411</c:v>
                </c:pt>
                <c:pt idx="30">
                  <c:v>220</c:v>
                </c:pt>
                <c:pt idx="31">
                  <c:v>1422</c:v>
                </c:pt>
                <c:pt idx="32">
                  <c:v>0</c:v>
                </c:pt>
                <c:pt idx="33">
                  <c:v>203</c:v>
                </c:pt>
                <c:pt idx="34">
                  <c:v>499</c:v>
                </c:pt>
                <c:pt idx="35">
                  <c:v>401</c:v>
                </c:pt>
                <c:pt idx="36">
                  <c:v>409</c:v>
                </c:pt>
                <c:pt idx="37">
                  <c:v>318</c:v>
                </c:pt>
                <c:pt idx="38">
                  <c:v>423</c:v>
                </c:pt>
                <c:pt idx="39">
                  <c:v>570</c:v>
                </c:pt>
                <c:pt idx="40">
                  <c:v>196</c:v>
                </c:pt>
                <c:pt idx="41">
                  <c:v>114</c:v>
                </c:pt>
                <c:pt idx="42">
                  <c:v>115</c:v>
                </c:pt>
                <c:pt idx="43">
                  <c:v>134</c:v>
                </c:pt>
                <c:pt idx="44">
                  <c:v>126</c:v>
                </c:pt>
                <c:pt idx="45">
                  <c:v>74</c:v>
                </c:pt>
                <c:pt idx="46">
                  <c:v>41</c:v>
                </c:pt>
                <c:pt idx="47">
                  <c:v>36</c:v>
                </c:pt>
                <c:pt idx="48">
                  <c:v>17</c:v>
                </c:pt>
                <c:pt idx="49">
                  <c:v>13</c:v>
                </c:pt>
                <c:pt idx="50">
                  <c:v>8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325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China!$D$7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China!$A$8:$A$207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China!$D$8:$D$207</c:f>
              <c:numCache>
                <c:formatCode>_(* #,##0_);_(* \(#,##0\);_(* "-"??_);_(@_)</c:formatCode>
                <c:ptCount val="200"/>
                <c:pt idx="0">
                  <c:v>321.90630315127629</c:v>
                </c:pt>
                <c:pt idx="1">
                  <c:v>478.10919529362343</c:v>
                </c:pt>
                <c:pt idx="2">
                  <c:v>697.73064835507546</c:v>
                </c:pt>
                <c:pt idx="3">
                  <c:v>1000.6117685787659</c:v>
                </c:pt>
                <c:pt idx="4">
                  <c:v>1410.3263363057429</c:v>
                </c:pt>
                <c:pt idx="5">
                  <c:v>1953.9550375525539</c:v>
                </c:pt>
                <c:pt idx="6">
                  <c:v>2661.4691796094112</c:v>
                </c:pt>
                <c:pt idx="7">
                  <c:v>3564.6602923191217</c:v>
                </c:pt>
                <c:pt idx="8">
                  <c:v>4695.5909445105326</c:v>
                </c:pt>
                <c:pt idx="9">
                  <c:v>6084.5968423482282</c:v>
                </c:pt>
                <c:pt idx="10">
                  <c:v>7757.9361187441718</c:v>
                </c:pt>
                <c:pt idx="11">
                  <c:v>9735.250500909995</c:v>
                </c:pt>
                <c:pt idx="12">
                  <c:v>12027.063905670289</c:v>
                </c:pt>
                <c:pt idx="13">
                  <c:v>14632.585031459103</c:v>
                </c:pt>
                <c:pt idx="14">
                  <c:v>17538.090915106211</c:v>
                </c:pt>
                <c:pt idx="15">
                  <c:v>20716.141015402522</c:v>
                </c:pt>
                <c:pt idx="16">
                  <c:v>24125.804680292167</c:v>
                </c:pt>
                <c:pt idx="17">
                  <c:v>27713.984238116878</c:v>
                </c:pt>
                <c:pt idx="18">
                  <c:v>31417.793548146103</c:v>
                </c:pt>
                <c:pt idx="19">
                  <c:v>35167.824881125525</c:v>
                </c:pt>
                <c:pt idx="20">
                  <c:v>38892.024919798081</c:v>
                </c:pt>
                <c:pt idx="21">
                  <c:v>42519.821527261243</c:v>
                </c:pt>
                <c:pt idx="22">
                  <c:v>45986.109864558923</c:v>
                </c:pt>
                <c:pt idx="23">
                  <c:v>49234.725018603363</c:v>
                </c:pt>
                <c:pt idx="24">
                  <c:v>52221.095391752751</c:v>
                </c:pt>
                <c:pt idx="25">
                  <c:v>54913.875506052325</c:v>
                </c:pt>
                <c:pt idx="26">
                  <c:v>57295.481596222147</c:v>
                </c:pt>
                <c:pt idx="27">
                  <c:v>59361.578978555859</c:v>
                </c:pt>
                <c:pt idx="28">
                  <c:v>61119.678491186758</c:v>
                </c:pt>
                <c:pt idx="29">
                  <c:v>62587.07650258088</c:v>
                </c:pt>
                <c:pt idx="30">
                  <c:v>63788.411697844065</c:v>
                </c:pt>
                <c:pt idx="31">
                  <c:v>64753.111682985735</c:v>
                </c:pt>
                <c:pt idx="32">
                  <c:v>65512.969147040902</c:v>
                </c:pt>
                <c:pt idx="33">
                  <c:v>66100.030891327857</c:v>
                </c:pt>
                <c:pt idx="34">
                  <c:v>66544.915319976557</c:v>
                </c:pt>
                <c:pt idx="35">
                  <c:v>66875.60633926453</c:v>
                </c:pt>
                <c:pt idx="36">
                  <c:v>67116.713083831084</c:v>
                </c:pt>
                <c:pt idx="37">
                  <c:v>67289.141195664633</c:v>
                </c:pt>
                <c:pt idx="38">
                  <c:v>67410.094721271758</c:v>
                </c:pt>
                <c:pt idx="39">
                  <c:v>67493.317215590592</c:v>
                </c:pt>
                <c:pt idx="40">
                  <c:v>67549.483365104752</c:v>
                </c:pt>
                <c:pt idx="41">
                  <c:v>67586.664298854172</c:v>
                </c:pt>
                <c:pt idx="42">
                  <c:v>67610.806543095736</c:v>
                </c:pt>
                <c:pt idx="43">
                  <c:v>67626.182660326143</c:v>
                </c:pt>
                <c:pt idx="44">
                  <c:v>67635.788324681853</c:v>
                </c:pt>
                <c:pt idx="45">
                  <c:v>67641.674318540652</c:v>
                </c:pt>
                <c:pt idx="46">
                  <c:v>67645.212041832157</c:v>
                </c:pt>
                <c:pt idx="47">
                  <c:v>67647.297682867138</c:v>
                </c:pt>
                <c:pt idx="48">
                  <c:v>67648.503737267049</c:v>
                </c:pt>
                <c:pt idx="49">
                  <c:v>67649.187815623663</c:v>
                </c:pt>
                <c:pt idx="50">
                  <c:v>67649.568404776801</c:v>
                </c:pt>
                <c:pt idx="51">
                  <c:v>67649.77609619507</c:v>
                </c:pt>
                <c:pt idx="52">
                  <c:v>67649.887267389277</c:v>
                </c:pt>
                <c:pt idx="53">
                  <c:v>67649.945635756856</c:v>
                </c:pt>
                <c:pt idx="54">
                  <c:v>67649.975694745561</c:v>
                </c:pt>
                <c:pt idx="55">
                  <c:v>67649.990878623605</c:v>
                </c:pt>
                <c:pt idx="56">
                  <c:v>67649.998401822741</c:v>
                </c:pt>
                <c:pt idx="57">
                  <c:v>67650.002058055994</c:v>
                </c:pt>
                <c:pt idx="58">
                  <c:v>67650.003800972991</c:v>
                </c:pt>
                <c:pt idx="59">
                  <c:v>67650.004615923011</c:v>
                </c:pt>
                <c:pt idx="60">
                  <c:v>67650.004989686306</c:v>
                </c:pt>
                <c:pt idx="61">
                  <c:v>67650.005157827371</c:v>
                </c:pt>
                <c:pt idx="62">
                  <c:v>67650.005232020267</c:v>
                </c:pt>
                <c:pt idx="63">
                  <c:v>67650.005264131876</c:v>
                </c:pt>
                <c:pt idx="64">
                  <c:v>67650.005277764314</c:v>
                </c:pt>
                <c:pt idx="65">
                  <c:v>67650.005283441016</c:v>
                </c:pt>
                <c:pt idx="66">
                  <c:v>67650.005285759631</c:v>
                </c:pt>
                <c:pt idx="67">
                  <c:v>67650.005286688553</c:v>
                </c:pt>
                <c:pt idx="68">
                  <c:v>67650.005287053573</c:v>
                </c:pt>
                <c:pt idx="69">
                  <c:v>67650.00528719429</c:v>
                </c:pt>
                <c:pt idx="70">
                  <c:v>67650.005287247477</c:v>
                </c:pt>
                <c:pt idx="71">
                  <c:v>67650.005287267209</c:v>
                </c:pt>
                <c:pt idx="72">
                  <c:v>67650.005287274384</c:v>
                </c:pt>
                <c:pt idx="73">
                  <c:v>67650.005287276945</c:v>
                </c:pt>
                <c:pt idx="74">
                  <c:v>67650.005287277847</c:v>
                </c:pt>
                <c:pt idx="75">
                  <c:v>67650.005287278153</c:v>
                </c:pt>
                <c:pt idx="76">
                  <c:v>67650.00528727824</c:v>
                </c:pt>
                <c:pt idx="77">
                  <c:v>67650.005287278284</c:v>
                </c:pt>
                <c:pt idx="78">
                  <c:v>67650.005287278284</c:v>
                </c:pt>
                <c:pt idx="79">
                  <c:v>67650.005287278298</c:v>
                </c:pt>
                <c:pt idx="80">
                  <c:v>67650.005287278298</c:v>
                </c:pt>
                <c:pt idx="81">
                  <c:v>67650.005287278298</c:v>
                </c:pt>
                <c:pt idx="82">
                  <c:v>67650.005287278298</c:v>
                </c:pt>
                <c:pt idx="83">
                  <c:v>67650.005287278298</c:v>
                </c:pt>
                <c:pt idx="84">
                  <c:v>67650.005287278298</c:v>
                </c:pt>
                <c:pt idx="85">
                  <c:v>67650.005287278298</c:v>
                </c:pt>
                <c:pt idx="86">
                  <c:v>67650.005287278298</c:v>
                </c:pt>
                <c:pt idx="87">
                  <c:v>67650.005287278298</c:v>
                </c:pt>
                <c:pt idx="88">
                  <c:v>67650.005287278298</c:v>
                </c:pt>
                <c:pt idx="89">
                  <c:v>67650.005287278298</c:v>
                </c:pt>
                <c:pt idx="90">
                  <c:v>67650.005287278298</c:v>
                </c:pt>
                <c:pt idx="91">
                  <c:v>67650.005287278298</c:v>
                </c:pt>
                <c:pt idx="92">
                  <c:v>67650.005287278298</c:v>
                </c:pt>
                <c:pt idx="93">
                  <c:v>67650.005287278298</c:v>
                </c:pt>
                <c:pt idx="94">
                  <c:v>67650.005287278298</c:v>
                </c:pt>
                <c:pt idx="95">
                  <c:v>67650.005287278298</c:v>
                </c:pt>
                <c:pt idx="96">
                  <c:v>67650.005287278298</c:v>
                </c:pt>
                <c:pt idx="97">
                  <c:v>67650.005287278298</c:v>
                </c:pt>
                <c:pt idx="98">
                  <c:v>67650.005287278298</c:v>
                </c:pt>
                <c:pt idx="99">
                  <c:v>67650.005287278298</c:v>
                </c:pt>
                <c:pt idx="100">
                  <c:v>67650.005287278298</c:v>
                </c:pt>
                <c:pt idx="101">
                  <c:v>67650.005287278298</c:v>
                </c:pt>
                <c:pt idx="102">
                  <c:v>67650.005287278298</c:v>
                </c:pt>
                <c:pt idx="103">
                  <c:v>67650.005287278298</c:v>
                </c:pt>
                <c:pt idx="104">
                  <c:v>67650.005287278298</c:v>
                </c:pt>
                <c:pt idx="105">
                  <c:v>67650.005287278298</c:v>
                </c:pt>
                <c:pt idx="106">
                  <c:v>67650.005287278298</c:v>
                </c:pt>
                <c:pt idx="107">
                  <c:v>67650.005287278298</c:v>
                </c:pt>
                <c:pt idx="108">
                  <c:v>67650.005287278298</c:v>
                </c:pt>
                <c:pt idx="109">
                  <c:v>67650.005287278298</c:v>
                </c:pt>
                <c:pt idx="110">
                  <c:v>67650.005287278298</c:v>
                </c:pt>
                <c:pt idx="111">
                  <c:v>67650.005287278298</c:v>
                </c:pt>
                <c:pt idx="112">
                  <c:v>67650.005287278298</c:v>
                </c:pt>
                <c:pt idx="113">
                  <c:v>67650.005287278298</c:v>
                </c:pt>
                <c:pt idx="114">
                  <c:v>67650.005287278298</c:v>
                </c:pt>
                <c:pt idx="115">
                  <c:v>67650.005287278298</c:v>
                </c:pt>
                <c:pt idx="116">
                  <c:v>67650.005287278298</c:v>
                </c:pt>
                <c:pt idx="117">
                  <c:v>67650.005287278298</c:v>
                </c:pt>
                <c:pt idx="118">
                  <c:v>67650.005287278298</c:v>
                </c:pt>
                <c:pt idx="119">
                  <c:v>67650.005287278298</c:v>
                </c:pt>
                <c:pt idx="120">
                  <c:v>67650.005287278298</c:v>
                </c:pt>
                <c:pt idx="121">
                  <c:v>67650.005287278298</c:v>
                </c:pt>
                <c:pt idx="122">
                  <c:v>67650.005287278298</c:v>
                </c:pt>
                <c:pt idx="123">
                  <c:v>67650.005287278298</c:v>
                </c:pt>
                <c:pt idx="124">
                  <c:v>67650.005287278298</c:v>
                </c:pt>
                <c:pt idx="125">
                  <c:v>67650.005287278298</c:v>
                </c:pt>
                <c:pt idx="126">
                  <c:v>67650.005287278298</c:v>
                </c:pt>
                <c:pt idx="127">
                  <c:v>67650.005287278298</c:v>
                </c:pt>
                <c:pt idx="128">
                  <c:v>67650.005287278298</c:v>
                </c:pt>
                <c:pt idx="129">
                  <c:v>67650.005287278298</c:v>
                </c:pt>
                <c:pt idx="130">
                  <c:v>67650.005287278298</c:v>
                </c:pt>
                <c:pt idx="131">
                  <c:v>67650.005287278298</c:v>
                </c:pt>
                <c:pt idx="132">
                  <c:v>67650.005287278298</c:v>
                </c:pt>
                <c:pt idx="133">
                  <c:v>67650.005287278298</c:v>
                </c:pt>
                <c:pt idx="134">
                  <c:v>67650.005287278298</c:v>
                </c:pt>
                <c:pt idx="135">
                  <c:v>67650.005287278298</c:v>
                </c:pt>
                <c:pt idx="136">
                  <c:v>67650.005287278298</c:v>
                </c:pt>
                <c:pt idx="137">
                  <c:v>67650.005287278298</c:v>
                </c:pt>
                <c:pt idx="138">
                  <c:v>67650.005287278298</c:v>
                </c:pt>
                <c:pt idx="139">
                  <c:v>67650.005287278298</c:v>
                </c:pt>
                <c:pt idx="140">
                  <c:v>67650.005287278298</c:v>
                </c:pt>
                <c:pt idx="141">
                  <c:v>67650.005287278298</c:v>
                </c:pt>
                <c:pt idx="142">
                  <c:v>67650.005287278298</c:v>
                </c:pt>
                <c:pt idx="143">
                  <c:v>67650.005287278298</c:v>
                </c:pt>
                <c:pt idx="144">
                  <c:v>67650.005287278298</c:v>
                </c:pt>
                <c:pt idx="145">
                  <c:v>67650.005287278298</c:v>
                </c:pt>
                <c:pt idx="146">
                  <c:v>67650.005287278298</c:v>
                </c:pt>
                <c:pt idx="147">
                  <c:v>67650.005287278298</c:v>
                </c:pt>
                <c:pt idx="148">
                  <c:v>67650.005287278298</c:v>
                </c:pt>
                <c:pt idx="149">
                  <c:v>67650.005287278298</c:v>
                </c:pt>
                <c:pt idx="150">
                  <c:v>67650.005287278298</c:v>
                </c:pt>
                <c:pt idx="151">
                  <c:v>67650.005287278298</c:v>
                </c:pt>
                <c:pt idx="152">
                  <c:v>67650.005287278298</c:v>
                </c:pt>
                <c:pt idx="153">
                  <c:v>67650.005287278298</c:v>
                </c:pt>
                <c:pt idx="154">
                  <c:v>67650.005287278298</c:v>
                </c:pt>
                <c:pt idx="155">
                  <c:v>67650.005287278298</c:v>
                </c:pt>
                <c:pt idx="156">
                  <c:v>67650.005287278298</c:v>
                </c:pt>
                <c:pt idx="157">
                  <c:v>67650.005287278298</c:v>
                </c:pt>
                <c:pt idx="158">
                  <c:v>67650.005287278298</c:v>
                </c:pt>
                <c:pt idx="159">
                  <c:v>67650.005287278298</c:v>
                </c:pt>
                <c:pt idx="160">
                  <c:v>67650.005287278298</c:v>
                </c:pt>
                <c:pt idx="161">
                  <c:v>67650.005287278298</c:v>
                </c:pt>
                <c:pt idx="162">
                  <c:v>67650.005287278298</c:v>
                </c:pt>
                <c:pt idx="163">
                  <c:v>67650.005287278298</c:v>
                </c:pt>
                <c:pt idx="164">
                  <c:v>67650.005287278298</c:v>
                </c:pt>
                <c:pt idx="165">
                  <c:v>67650.005287278298</c:v>
                </c:pt>
                <c:pt idx="166">
                  <c:v>67650.005287278298</c:v>
                </c:pt>
                <c:pt idx="167">
                  <c:v>67650.005287278298</c:v>
                </c:pt>
                <c:pt idx="168">
                  <c:v>67650.005287278298</c:v>
                </c:pt>
                <c:pt idx="169">
                  <c:v>67650.005287278298</c:v>
                </c:pt>
                <c:pt idx="170">
                  <c:v>67650.005287278298</c:v>
                </c:pt>
                <c:pt idx="171">
                  <c:v>67650.005287278298</c:v>
                </c:pt>
                <c:pt idx="172">
                  <c:v>67650.005287278298</c:v>
                </c:pt>
                <c:pt idx="173">
                  <c:v>67650.005287278298</c:v>
                </c:pt>
                <c:pt idx="174">
                  <c:v>67650.005287278298</c:v>
                </c:pt>
                <c:pt idx="175">
                  <c:v>67650.005287278298</c:v>
                </c:pt>
                <c:pt idx="176">
                  <c:v>67650.005287278298</c:v>
                </c:pt>
                <c:pt idx="177">
                  <c:v>67650.005287278298</c:v>
                </c:pt>
                <c:pt idx="178">
                  <c:v>67650.005287278298</c:v>
                </c:pt>
                <c:pt idx="179">
                  <c:v>67650.005287278298</c:v>
                </c:pt>
                <c:pt idx="180">
                  <c:v>67650.005287278298</c:v>
                </c:pt>
                <c:pt idx="181">
                  <c:v>67650.005287278298</c:v>
                </c:pt>
                <c:pt idx="182">
                  <c:v>67650.005287278298</c:v>
                </c:pt>
                <c:pt idx="183">
                  <c:v>67650.005287278298</c:v>
                </c:pt>
                <c:pt idx="184">
                  <c:v>67650.005287278298</c:v>
                </c:pt>
                <c:pt idx="185">
                  <c:v>67650.005287278298</c:v>
                </c:pt>
                <c:pt idx="186">
                  <c:v>67650.005287278298</c:v>
                </c:pt>
                <c:pt idx="187">
                  <c:v>67650.005287278298</c:v>
                </c:pt>
                <c:pt idx="188">
                  <c:v>67650.005287278298</c:v>
                </c:pt>
                <c:pt idx="189">
                  <c:v>67650.005287278298</c:v>
                </c:pt>
                <c:pt idx="190">
                  <c:v>67650.005287278298</c:v>
                </c:pt>
                <c:pt idx="191">
                  <c:v>67650.005287278298</c:v>
                </c:pt>
                <c:pt idx="192">
                  <c:v>67650.005287278298</c:v>
                </c:pt>
                <c:pt idx="193">
                  <c:v>67650.005287278298</c:v>
                </c:pt>
                <c:pt idx="194">
                  <c:v>67650.005287278298</c:v>
                </c:pt>
                <c:pt idx="195">
                  <c:v>67650.005287278298</c:v>
                </c:pt>
                <c:pt idx="196">
                  <c:v>67650.005287278298</c:v>
                </c:pt>
                <c:pt idx="197">
                  <c:v>67650.005287278298</c:v>
                </c:pt>
                <c:pt idx="198">
                  <c:v>67650.005287278298</c:v>
                </c:pt>
                <c:pt idx="199">
                  <c:v>67650.005287278298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China!$E$7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China!$A$8:$A$207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China!$E$8:$E$207</c:f>
              <c:numCache>
                <c:formatCode>_(* #,##0_);_(* \(#,##0\);_(* "-"??_);_(@_)</c:formatCode>
                <c:ptCount val="200"/>
                <c:pt idx="0">
                  <c:v>130.18203538810562</c:v>
                </c:pt>
                <c:pt idx="1">
                  <c:v>184.91661864990897</c:v>
                </c:pt>
                <c:pt idx="2">
                  <c:v>257.63159358962736</c:v>
                </c:pt>
                <c:pt idx="3">
                  <c:v>352.06316329133887</c:v>
                </c:pt>
                <c:pt idx="4">
                  <c:v>471.88953283399775</c:v>
                </c:pt>
                <c:pt idx="5">
                  <c:v>620.38086224952963</c:v>
                </c:pt>
                <c:pt idx="6">
                  <c:v>799.97189681656539</c:v>
                </c:pt>
                <c:pt idx="7">
                  <c:v>1011.7876154198923</c:v>
                </c:pt>
                <c:pt idx="8">
                  <c:v>1255.1692136663037</c:v>
                </c:pt>
                <c:pt idx="9">
                  <c:v>1527.2617963454086</c:v>
                </c:pt>
                <c:pt idx="10">
                  <c:v>1822.7327148290938</c:v>
                </c:pt>
                <c:pt idx="11">
                  <c:v>2133.6873339803542</c:v>
                </c:pt>
                <c:pt idx="12">
                  <c:v>2449.8351429720706</c:v>
                </c:pt>
                <c:pt idx="13">
                  <c:v>2758.9334960222495</c:v>
                </c:pt>
                <c:pt idx="14">
                  <c:v>3047.5012614611692</c:v>
                </c:pt>
                <c:pt idx="15">
                  <c:v>3301.7550186171161</c:v>
                </c:pt>
                <c:pt idx="16">
                  <c:v>3508.6826527761741</c:v>
                </c:pt>
                <c:pt idx="17">
                  <c:v>3657.1403131846846</c:v>
                </c:pt>
                <c:pt idx="18">
                  <c:v>3738.844879918126</c:v>
                </c:pt>
                <c:pt idx="19">
                  <c:v>3749.1391672608815</c:v>
                </c:pt>
                <c:pt idx="20">
                  <c:v>3687.431544406561</c:v>
                </c:pt>
                <c:pt idx="21">
                  <c:v>3557.2522436821364</c:v>
                </c:pt>
                <c:pt idx="22">
                  <c:v>3365.9189012647116</c:v>
                </c:pt>
                <c:pt idx="23">
                  <c:v>3123.8554111128192</c:v>
                </c:pt>
                <c:pt idx="24">
                  <c:v>2843.6522861472595</c:v>
                </c:pt>
                <c:pt idx="25">
                  <c:v>2538.9862460984418</c:v>
                </c:pt>
                <c:pt idx="26">
                  <c:v>2223.5274537428895</c:v>
                </c:pt>
                <c:pt idx="27">
                  <c:v>1909.9541168588096</c:v>
                </c:pt>
                <c:pt idx="28">
                  <c:v>1609.1690202652735</c:v>
                </c:pt>
                <c:pt idx="29">
                  <c:v>1329.7765867561236</c:v>
                </c:pt>
                <c:pt idx="30">
                  <c:v>1077.8392429549774</c:v>
                </c:pt>
                <c:pt idx="31">
                  <c:v>856.89496669897517</c:v>
                </c:pt>
                <c:pt idx="32">
                  <c:v>668.18924707967415</c:v>
                </c:pt>
                <c:pt idx="33">
                  <c:v>511.05737917995441</c:v>
                </c:pt>
                <c:pt idx="34">
                  <c:v>383.38766418533436</c:v>
                </c:pt>
                <c:pt idx="35">
                  <c:v>282.10117623468994</c:v>
                </c:pt>
                <c:pt idx="36">
                  <c:v>203.59633198228215</c:v>
                </c:pt>
                <c:pt idx="37">
                  <c:v>144.12299958007881</c:v>
                </c:pt>
                <c:pt idx="38">
                  <c:v>100.06793222915114</c:v>
                </c:pt>
                <c:pt idx="39">
                  <c:v>68.148272234888026</c:v>
                </c:pt>
                <c:pt idx="40">
                  <c:v>45.52113311111907</c:v>
                </c:pt>
                <c:pt idx="41">
                  <c:v>29.824252585263526</c:v>
                </c:pt>
                <c:pt idx="42">
                  <c:v>19.165685798564382</c:v>
                </c:pt>
                <c:pt idx="43">
                  <c:v>12.08029249550024</c:v>
                </c:pt>
                <c:pt idx="44">
                  <c:v>7.4684215949755277</c:v>
                </c:pt>
                <c:pt idx="45">
                  <c:v>4.5287515192753309</c:v>
                </c:pt>
                <c:pt idx="46">
                  <c:v>2.6935587338268396</c:v>
                </c:pt>
                <c:pt idx="47">
                  <c:v>1.5713491593578868</c:v>
                </c:pt>
                <c:pt idx="48">
                  <c:v>0.89911912516835835</c:v>
                </c:pt>
                <c:pt idx="49">
                  <c:v>0.50461489330053466</c:v>
                </c:pt>
                <c:pt idx="50">
                  <c:v>0.27778013412297742</c:v>
                </c:pt>
                <c:pt idx="51">
                  <c:v>0.14998250151156473</c:v>
                </c:pt>
                <c:pt idx="52">
                  <c:v>7.9428853302288521E-2</c:v>
                </c:pt>
                <c:pt idx="53">
                  <c:v>4.1258580616657367E-2</c:v>
                </c:pt>
                <c:pt idx="54">
                  <c:v>2.1020767279109901E-2</c:v>
                </c:pt>
                <c:pt idx="55">
                  <c:v>1.0504639083027689E-2</c:v>
                </c:pt>
                <c:pt idx="56">
                  <c:v>5.1488708376332647E-3</c:v>
                </c:pt>
                <c:pt idx="57">
                  <c:v>2.4753758509836587E-3</c:v>
                </c:pt>
                <c:pt idx="58">
                  <c:v>1.1672626590757255E-3</c:v>
                </c:pt>
                <c:pt idx="59">
                  <c:v>5.3987637838708946E-4</c:v>
                </c:pt>
                <c:pt idx="60">
                  <c:v>2.4491667208416526E-4</c:v>
                </c:pt>
                <c:pt idx="61">
                  <c:v>1.0897845933787011E-4</c:v>
                </c:pt>
                <c:pt idx="62">
                  <c:v>4.7562127035441882E-5</c:v>
                </c:pt>
                <c:pt idx="63">
                  <c:v>2.0360112047512051E-5</c:v>
                </c:pt>
                <c:pt idx="64">
                  <c:v>8.5486463162123991E-6</c:v>
                </c:pt>
                <c:pt idx="65">
                  <c:v>3.5205687158005799E-6</c:v>
                </c:pt>
                <c:pt idx="66">
                  <c:v>1.4220883939442694E-6</c:v>
                </c:pt>
                <c:pt idx="67">
                  <c:v>5.6342828968987011E-7</c:v>
                </c:pt>
                <c:pt idx="68">
                  <c:v>2.1895204034896389E-7</c:v>
                </c:pt>
                <c:pt idx="69">
                  <c:v>8.3456013301315094E-8</c:v>
                </c:pt>
                <c:pt idx="70">
                  <c:v>3.1200716190607174E-8</c:v>
                </c:pt>
                <c:pt idx="71">
                  <c:v>1.1441152700341528E-8</c:v>
                </c:pt>
                <c:pt idx="72">
                  <c:v>4.1150327068244754E-9</c:v>
                </c:pt>
                <c:pt idx="73">
                  <c:v>1.4516940314749986E-9</c:v>
                </c:pt>
                <c:pt idx="74">
                  <c:v>5.0231388324201086E-10</c:v>
                </c:pt>
                <c:pt idx="75">
                  <c:v>1.7048004934898694E-10</c:v>
                </c:pt>
                <c:pt idx="76">
                  <c:v>5.6750570756106473E-11</c:v>
                </c:pt>
                <c:pt idx="77">
                  <c:v>1.8529563784811319E-11</c:v>
                </c:pt>
                <c:pt idx="78">
                  <c:v>5.9341490124260638E-12</c:v>
                </c:pt>
                <c:pt idx="79">
                  <c:v>1.8640175216720659E-12</c:v>
                </c:pt>
                <c:pt idx="80">
                  <c:v>5.7430133198936007E-13</c:v>
                </c:pt>
                <c:pt idx="81">
                  <c:v>1.7355133039130187E-13</c:v>
                </c:pt>
                <c:pt idx="82">
                  <c:v>5.1441587350735357E-14</c:v>
                </c:pt>
                <c:pt idx="83">
                  <c:v>1.4955435559764255E-14</c:v>
                </c:pt>
                <c:pt idx="84">
                  <c:v>4.264636905675285E-15</c:v>
                </c:pt>
                <c:pt idx="85">
                  <c:v>1.1927882339545159E-15</c:v>
                </c:pt>
                <c:pt idx="86">
                  <c:v>3.272223222461275E-16</c:v>
                </c:pt>
                <c:pt idx="87">
                  <c:v>8.8048262228150595E-17</c:v>
                </c:pt>
                <c:pt idx="88">
                  <c:v>2.3237903604416766E-17</c:v>
                </c:pt>
                <c:pt idx="89">
                  <c:v>6.0154953197368368E-18</c:v>
                </c:pt>
                <c:pt idx="90">
                  <c:v>1.5273695603818343E-18</c:v>
                </c:pt>
                <c:pt idx="91">
                  <c:v>3.8037779753671101E-19</c:v>
                </c:pt>
                <c:pt idx="92">
                  <c:v>9.2914710540875884E-20</c:v>
                </c:pt>
                <c:pt idx="93">
                  <c:v>2.2261380229195589E-20</c:v>
                </c:pt>
                <c:pt idx="94">
                  <c:v>5.2314007138449025E-21</c:v>
                </c:pt>
                <c:pt idx="95">
                  <c:v>1.2058191521693966E-21</c:v>
                </c:pt>
                <c:pt idx="96">
                  <c:v>2.726118049547027E-22</c:v>
                </c:pt>
                <c:pt idx="97">
                  <c:v>6.0451270022866963E-23</c:v>
                </c:pt>
                <c:pt idx="98">
                  <c:v>1.3148145185566199E-23</c:v>
                </c:pt>
                <c:pt idx="99">
                  <c:v>2.8049288096848881E-24</c:v>
                </c:pt>
                <c:pt idx="100">
                  <c:v>5.8691807672452468E-25</c:v>
                </c:pt>
                <c:pt idx="101">
                  <c:v>1.2045682692062821E-25</c:v>
                </c:pt>
                <c:pt idx="102">
                  <c:v>2.4248430976131305E-26</c:v>
                </c:pt>
                <c:pt idx="103">
                  <c:v>4.7877796700269046E-27</c:v>
                </c:pt>
                <c:pt idx="104">
                  <c:v>9.2722036301575304E-28</c:v>
                </c:pt>
                <c:pt idx="105">
                  <c:v>1.7612867002681157E-28</c:v>
                </c:pt>
                <c:pt idx="106">
                  <c:v>3.2815229134463428E-29</c:v>
                </c:pt>
                <c:pt idx="107">
                  <c:v>5.9967938152783877E-30</c:v>
                </c:pt>
                <c:pt idx="108">
                  <c:v>1.0748827253554393E-30</c:v>
                </c:pt>
                <c:pt idx="109">
                  <c:v>1.8897368856973174E-31</c:v>
                </c:pt>
                <c:pt idx="110">
                  <c:v>3.2586662857684111E-32</c:v>
                </c:pt>
                <c:pt idx="111">
                  <c:v>5.5115877368552414E-33</c:v>
                </c:pt>
                <c:pt idx="112">
                  <c:v>9.1434870345846325E-34</c:v>
                </c:pt>
                <c:pt idx="113">
                  <c:v>1.4878024587784442E-34</c:v>
                </c:pt>
                <c:pt idx="114">
                  <c:v>2.374526284273397E-35</c:v>
                </c:pt>
                <c:pt idx="115">
                  <c:v>3.7171234170180815E-36</c:v>
                </c:pt>
                <c:pt idx="116">
                  <c:v>5.7073600506127428E-37</c:v>
                </c:pt>
                <c:pt idx="117">
                  <c:v>8.5953160749878972E-38</c:v>
                </c:pt>
                <c:pt idx="118">
                  <c:v>1.2696579099180192E-38</c:v>
                </c:pt>
                <c:pt idx="119">
                  <c:v>1.8395427462496951E-39</c:v>
                </c:pt>
                <c:pt idx="120">
                  <c:v>2.6141550103336996E-40</c:v>
                </c:pt>
                <c:pt idx="121">
                  <c:v>3.6437710299293489E-41</c:v>
                </c:pt>
                <c:pt idx="122">
                  <c:v>4.9816029691609875E-42</c:v>
                </c:pt>
                <c:pt idx="123">
                  <c:v>6.6801380097530145E-43</c:v>
                </c:pt>
                <c:pt idx="124">
                  <c:v>8.7861790401434361E-44</c:v>
                </c:pt>
                <c:pt idx="125">
                  <c:v>1.1334776293707711E-44</c:v>
                </c:pt>
                <c:pt idx="126">
                  <c:v>1.4342476534328724E-45</c:v>
                </c:pt>
                <c:pt idx="127">
                  <c:v>1.7800558688565319E-46</c:v>
                </c:pt>
                <c:pt idx="128">
                  <c:v>2.1669126706668283E-47</c:v>
                </c:pt>
                <c:pt idx="129">
                  <c:v>2.5873040914210484E-48</c:v>
                </c:pt>
                <c:pt idx="130">
                  <c:v>3.0300642118161945E-49</c:v>
                </c:pt>
                <c:pt idx="131">
                  <c:v>3.4806029116275351E-50</c:v>
                </c:pt>
                <c:pt idx="132">
                  <c:v>3.9215288717269437E-51</c:v>
                </c:pt>
                <c:pt idx="133">
                  <c:v>4.333658098355379E-52</c:v>
                </c:pt>
                <c:pt idx="134">
                  <c:v>4.6973418098075987E-53</c:v>
                </c:pt>
                <c:pt idx="135">
                  <c:v>4.9939934975243232E-54</c:v>
                </c:pt>
                <c:pt idx="136">
                  <c:v>5.2076534047375968E-55</c:v>
                </c:pt>
                <c:pt idx="137">
                  <c:v>5.3264083919008791E-56</c:v>
                </c:pt>
                <c:pt idx="138">
                  <c:v>5.3434917415800521E-57</c:v>
                </c:pt>
                <c:pt idx="139">
                  <c:v>5.2579216887481326E-58</c:v>
                </c:pt>
                <c:pt idx="140">
                  <c:v>5.0745948556096593E-59</c:v>
                </c:pt>
                <c:pt idx="141">
                  <c:v>4.8038222210348245E-60</c:v>
                </c:pt>
                <c:pt idx="142">
                  <c:v>4.4603687978868146E-61</c:v>
                </c:pt>
                <c:pt idx="143">
                  <c:v>4.0621214315742632E-62</c:v>
                </c:pt>
                <c:pt idx="144">
                  <c:v>3.6285517823409304E-63</c:v>
                </c:pt>
                <c:pt idx="145">
                  <c:v>3.1791574629220365E-64</c:v>
                </c:pt>
                <c:pt idx="146">
                  <c:v>2.7320525160336871E-65</c:v>
                </c:pt>
                <c:pt idx="147">
                  <c:v>2.3028430404472415E-66</c:v>
                </c:pt>
                <c:pt idx="148">
                  <c:v>1.9038727726637961E-67</c:v>
                </c:pt>
                <c:pt idx="149">
                  <c:v>1.5438666956577101E-68</c:v>
                </c:pt>
                <c:pt idx="150">
                  <c:v>1.2279479680809047E-69</c:v>
                </c:pt>
                <c:pt idx="151">
                  <c:v>9.5796230741009463E-71</c:v>
                </c:pt>
                <c:pt idx="152">
                  <c:v>7.3301889308568763E-72</c:v>
                </c:pt>
                <c:pt idx="153">
                  <c:v>5.5014884556139041E-73</c:v>
                </c:pt>
                <c:pt idx="154">
                  <c:v>4.049892858747982E-74</c:v>
                </c:pt>
                <c:pt idx="155">
                  <c:v>2.9241870699150387E-75</c:v>
                </c:pt>
                <c:pt idx="156">
                  <c:v>2.0709282924741673E-76</c:v>
                </c:pt>
                <c:pt idx="157">
                  <c:v>1.4385443670168211E-77</c:v>
                </c:pt>
                <c:pt idx="158">
                  <c:v>9.8012112681716533E-79</c:v>
                </c:pt>
                <c:pt idx="159">
                  <c:v>6.5498979112817547E-80</c:v>
                </c:pt>
                <c:pt idx="160">
                  <c:v>4.2932640693984567E-81</c:v>
                </c:pt>
                <c:pt idx="161">
                  <c:v>2.7601899045761668E-82</c:v>
                </c:pt>
                <c:pt idx="162">
                  <c:v>1.7405584615478859E-83</c:v>
                </c:pt>
                <c:pt idx="163">
                  <c:v>1.0765558297925537E-84</c:v>
                </c:pt>
                <c:pt idx="164">
                  <c:v>6.5310467093298511E-86</c:v>
                </c:pt>
                <c:pt idx="165">
                  <c:v>3.8862193779000647E-87</c:v>
                </c:pt>
                <c:pt idx="166">
                  <c:v>2.2681414044497322E-88</c:v>
                </c:pt>
                <c:pt idx="167">
                  <c:v>1.298408143630655E-89</c:v>
                </c:pt>
                <c:pt idx="168">
                  <c:v>7.2903877128568976E-91</c:v>
                </c:pt>
                <c:pt idx="169">
                  <c:v>4.0150255228875821E-92</c:v>
                </c:pt>
                <c:pt idx="170">
                  <c:v>2.1688238773014191E-93</c:v>
                </c:pt>
                <c:pt idx="171">
                  <c:v>1.1491019242013796E-94</c:v>
                </c:pt>
                <c:pt idx="172">
                  <c:v>5.971605486125847E-96</c:v>
                </c:pt>
                <c:pt idx="173">
                  <c:v>3.0438409486987712E-97</c:v>
                </c:pt>
                <c:pt idx="174">
                  <c:v>1.521777269010811E-98</c:v>
                </c:pt>
                <c:pt idx="175">
                  <c:v>7.4623999341954105E-100</c:v>
                </c:pt>
                <c:pt idx="176">
                  <c:v>3.589254379156128E-101</c:v>
                </c:pt>
                <c:pt idx="177">
                  <c:v>1.6932779295329822E-102</c:v>
                </c:pt>
                <c:pt idx="178">
                  <c:v>7.8352083055067031E-104</c:v>
                </c:pt>
                <c:pt idx="179">
                  <c:v>3.5560768410453856E-105</c:v>
                </c:pt>
                <c:pt idx="180">
                  <c:v>1.5830331776770867E-106</c:v>
                </c:pt>
                <c:pt idx="181">
                  <c:v>6.912055040069249E-108</c:v>
                </c:pt>
                <c:pt idx="182">
                  <c:v>2.9602108691021199E-109</c:v>
                </c:pt>
                <c:pt idx="183">
                  <c:v>1.2434731169370646E-110</c:v>
                </c:pt>
                <c:pt idx="184">
                  <c:v>5.1232841390762211E-112</c:v>
                </c:pt>
                <c:pt idx="185">
                  <c:v>2.0704215303526496E-113</c:v>
                </c:pt>
                <c:pt idx="186">
                  <c:v>8.2066780882907509E-115</c:v>
                </c:pt>
                <c:pt idx="187">
                  <c:v>3.1906143330984016E-116</c:v>
                </c:pt>
                <c:pt idx="188">
                  <c:v>1.2166888156120446E-117</c:v>
                </c:pt>
                <c:pt idx="189">
                  <c:v>4.5507503409185073E-119</c:v>
                </c:pt>
                <c:pt idx="190">
                  <c:v>1.669493741107144E-120</c:v>
                </c:pt>
                <c:pt idx="191">
                  <c:v>6.0073767673324516E-122</c:v>
                </c:pt>
                <c:pt idx="192">
                  <c:v>2.1202312756446734E-123</c:v>
                </c:pt>
                <c:pt idx="193">
                  <c:v>7.3397267662911631E-125</c:v>
                </c:pt>
                <c:pt idx="194">
                  <c:v>2.4921537940622778E-126</c:v>
                </c:pt>
                <c:pt idx="195">
                  <c:v>8.2998085934938564E-128</c:v>
                </c:pt>
                <c:pt idx="196">
                  <c:v>2.7111878198712134E-129</c:v>
                </c:pt>
                <c:pt idx="197">
                  <c:v>8.6865919867647796E-131</c:v>
                </c:pt>
                <c:pt idx="198">
                  <c:v>2.7298421279884252E-132</c:v>
                </c:pt>
                <c:pt idx="199">
                  <c:v>8.4144150618055491E-134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13144"/>
        <c:axId val="342913536"/>
      </c:scatterChart>
      <c:valAx>
        <c:axId val="34291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13536"/>
        <c:crosses val="autoZero"/>
        <c:crossBetween val="midCat"/>
      </c:valAx>
      <c:valAx>
        <c:axId val="3429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1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World Projected Cases, New Cases</a:t>
            </a:r>
          </a:p>
          <a:p>
            <a:pPr>
              <a:defRPr/>
            </a:pPr>
            <a:r>
              <a:rPr lang="en-US" baseline="0"/>
              <a:t> Using Cumulative Normal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World!$B$7</c:f>
              <c:strCache>
                <c:ptCount val="1"/>
                <c:pt idx="0">
                  <c:v>World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World!$A$8:$A$207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World!$B$8:$B$207</c:f>
              <c:numCache>
                <c:formatCode>General</c:formatCode>
                <c:ptCount val="200"/>
                <c:pt idx="0">
                  <c:v>7</c:v>
                </c:pt>
                <c:pt idx="1">
                  <c:v>11</c:v>
                </c:pt>
                <c:pt idx="2">
                  <c:v>21</c:v>
                </c:pt>
                <c:pt idx="3">
                  <c:v>28</c:v>
                </c:pt>
                <c:pt idx="4">
                  <c:v>38</c:v>
                </c:pt>
                <c:pt idx="5">
                  <c:v>44</c:v>
                </c:pt>
                <c:pt idx="6">
                  <c:v>62</c:v>
                </c:pt>
                <c:pt idx="7">
                  <c:v>71</c:v>
                </c:pt>
                <c:pt idx="8">
                  <c:v>82</c:v>
                </c:pt>
                <c:pt idx="9">
                  <c:v>112</c:v>
                </c:pt>
                <c:pt idx="10">
                  <c:v>131</c:v>
                </c:pt>
                <c:pt idx="11">
                  <c:v>141</c:v>
                </c:pt>
                <c:pt idx="12">
                  <c:v>149</c:v>
                </c:pt>
                <c:pt idx="13">
                  <c:v>168</c:v>
                </c:pt>
                <c:pt idx="14">
                  <c:v>177</c:v>
                </c:pt>
                <c:pt idx="15">
                  <c:v>188</c:v>
                </c:pt>
                <c:pt idx="16">
                  <c:v>259</c:v>
                </c:pt>
                <c:pt idx="17">
                  <c:v>284</c:v>
                </c:pt>
                <c:pt idx="18">
                  <c:v>299</c:v>
                </c:pt>
                <c:pt idx="19">
                  <c:v>386</c:v>
                </c:pt>
                <c:pt idx="20">
                  <c:v>394</c:v>
                </c:pt>
                <c:pt idx="21">
                  <c:v>440</c:v>
                </c:pt>
                <c:pt idx="22">
                  <c:v>451</c:v>
                </c:pt>
                <c:pt idx="23">
                  <c:v>505</c:v>
                </c:pt>
                <c:pt idx="24">
                  <c:v>595</c:v>
                </c:pt>
                <c:pt idx="25">
                  <c:v>689</c:v>
                </c:pt>
                <c:pt idx="26">
                  <c:v>801</c:v>
                </c:pt>
                <c:pt idx="27">
                  <c:v>902</c:v>
                </c:pt>
                <c:pt idx="28">
                  <c:v>997</c:v>
                </c:pt>
                <c:pt idx="29">
                  <c:v>1097</c:v>
                </c:pt>
                <c:pt idx="30">
                  <c:v>1245</c:v>
                </c:pt>
                <c:pt idx="31">
                  <c:v>1547</c:v>
                </c:pt>
                <c:pt idx="32">
                  <c:v>1912</c:v>
                </c:pt>
                <c:pt idx="33">
                  <c:v>2295</c:v>
                </c:pt>
                <c:pt idx="34">
                  <c:v>2626</c:v>
                </c:pt>
                <c:pt idx="35">
                  <c:v>3196</c:v>
                </c:pt>
                <c:pt idx="36">
                  <c:v>4118</c:v>
                </c:pt>
                <c:pt idx="37">
                  <c:v>5155</c:v>
                </c:pt>
                <c:pt idx="38">
                  <c:v>6610</c:v>
                </c:pt>
                <c:pt idx="39">
                  <c:v>8386</c:v>
                </c:pt>
                <c:pt idx="40">
                  <c:v>10113</c:v>
                </c:pt>
                <c:pt idx="41">
                  <c:v>12510</c:v>
                </c:pt>
                <c:pt idx="42">
                  <c:v>14644</c:v>
                </c:pt>
                <c:pt idx="43">
                  <c:v>17252</c:v>
                </c:pt>
                <c:pt idx="44">
                  <c:v>20997</c:v>
                </c:pt>
                <c:pt idx="45">
                  <c:v>24948</c:v>
                </c:pt>
                <c:pt idx="46">
                  <c:v>28845</c:v>
                </c:pt>
                <c:pt idx="47">
                  <c:v>32549</c:v>
                </c:pt>
                <c:pt idx="48">
                  <c:v>37533</c:v>
                </c:pt>
                <c:pt idx="49">
                  <c:v>44701</c:v>
                </c:pt>
                <c:pt idx="50">
                  <c:v>47158</c:v>
                </c:pt>
                <c:pt idx="51">
                  <c:v>63838</c:v>
                </c:pt>
                <c:pt idx="52">
                  <c:v>74633</c:v>
                </c:pt>
                <c:pt idx="53">
                  <c:v>85850</c:v>
                </c:pt>
                <c:pt idx="54">
                  <c:v>99669</c:v>
                </c:pt>
                <c:pt idx="55">
                  <c:v>114987</c:v>
                </c:pt>
                <c:pt idx="56">
                  <c:v>132331</c:v>
                </c:pt>
                <c:pt idx="57">
                  <c:v>159726</c:v>
                </c:pt>
                <c:pt idx="58">
                  <c:v>188956</c:v>
                </c:pt>
                <c:pt idx="59">
                  <c:v>220521</c:v>
                </c:pt>
                <c:pt idx="60">
                  <c:v>252081</c:v>
                </c:pt>
                <c:pt idx="61">
                  <c:v>292483</c:v>
                </c:pt>
                <c:pt idx="62">
                  <c:v>331064</c:v>
                </c:pt>
                <c:pt idx="63">
                  <c:v>379735</c:v>
                </c:pt>
                <c:pt idx="64">
                  <c:v>440224</c:v>
                </c:pt>
                <c:pt idx="65">
                  <c:v>502731</c:v>
                </c:pt>
                <c:pt idx="66">
                  <c:v>568503</c:v>
                </c:pt>
                <c:pt idx="67">
                  <c:v>626729</c:v>
                </c:pt>
                <c:pt idx="68">
                  <c:v>687255</c:v>
                </c:pt>
                <c:pt idx="69">
                  <c:v>760841</c:v>
                </c:pt>
                <c:pt idx="70">
                  <c:v>834406</c:v>
                </c:pt>
                <c:pt idx="71">
                  <c:v>913077</c:v>
                </c:pt>
                <c:pt idx="72">
                  <c:v>993967</c:v>
                </c:pt>
                <c:pt idx="73">
                  <c:v>1073228</c:v>
                </c:pt>
                <c:pt idx="74">
                  <c:v>1143851</c:v>
                </c:pt>
                <c:pt idx="75">
                  <c:v>1214515</c:v>
                </c:pt>
                <c:pt idx="76">
                  <c:v>1287964</c:v>
                </c:pt>
                <c:pt idx="77">
                  <c:v>1370164</c:v>
                </c:pt>
                <c:pt idx="78">
                  <c:v>1453470</c:v>
                </c:pt>
                <c:pt idx="79">
                  <c:v>1544055</c:v>
                </c:pt>
                <c:pt idx="80">
                  <c:v>1620708</c:v>
                </c:pt>
                <c:pt idx="81">
                  <c:v>1718614</c:v>
                </c:pt>
                <c:pt idx="82">
                  <c:v>1787196</c:v>
                </c:pt>
                <c:pt idx="83">
                  <c:v>1857000</c:v>
                </c:pt>
                <c:pt idx="84">
                  <c:v>1935573</c:v>
                </c:pt>
                <c:pt idx="85">
                  <c:v>2029217</c:v>
                </c:pt>
                <c:pt idx="86">
                  <c:v>2114492</c:v>
                </c:pt>
                <c:pt idx="87">
                  <c:v>2190420</c:v>
                </c:pt>
                <c:pt idx="88">
                  <c:v>2272707</c:v>
                </c:pt>
                <c:pt idx="89">
                  <c:v>2341540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World!$C$7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World!$A$8:$A$207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World!$C$8:$C$207</c:f>
              <c:numCache>
                <c:formatCode>0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3704</c:v>
                </c:pt>
                <c:pt idx="48">
                  <c:v>4984</c:v>
                </c:pt>
                <c:pt idx="49">
                  <c:v>7168</c:v>
                </c:pt>
                <c:pt idx="50">
                  <c:v>2457</c:v>
                </c:pt>
                <c:pt idx="51">
                  <c:v>16680</c:v>
                </c:pt>
                <c:pt idx="52">
                  <c:v>10795</c:v>
                </c:pt>
                <c:pt idx="53">
                  <c:v>11217</c:v>
                </c:pt>
                <c:pt idx="54">
                  <c:v>13819</c:v>
                </c:pt>
                <c:pt idx="55">
                  <c:v>15318</c:v>
                </c:pt>
                <c:pt idx="56">
                  <c:v>17344</c:v>
                </c:pt>
                <c:pt idx="57">
                  <c:v>27395</c:v>
                </c:pt>
                <c:pt idx="58">
                  <c:v>29230</c:v>
                </c:pt>
                <c:pt idx="59">
                  <c:v>31565</c:v>
                </c:pt>
                <c:pt idx="60">
                  <c:v>31560</c:v>
                </c:pt>
                <c:pt idx="61">
                  <c:v>40402</c:v>
                </c:pt>
                <c:pt idx="62">
                  <c:v>38581</c:v>
                </c:pt>
                <c:pt idx="63">
                  <c:v>48671</c:v>
                </c:pt>
                <c:pt idx="64">
                  <c:v>60489</c:v>
                </c:pt>
                <c:pt idx="65">
                  <c:v>62507</c:v>
                </c:pt>
                <c:pt idx="66">
                  <c:v>65772</c:v>
                </c:pt>
                <c:pt idx="67">
                  <c:v>58226</c:v>
                </c:pt>
                <c:pt idx="68">
                  <c:v>60526</c:v>
                </c:pt>
                <c:pt idx="69">
                  <c:v>73586</c:v>
                </c:pt>
                <c:pt idx="70">
                  <c:v>73565</c:v>
                </c:pt>
                <c:pt idx="71">
                  <c:v>78671</c:v>
                </c:pt>
                <c:pt idx="72">
                  <c:v>80890</c:v>
                </c:pt>
                <c:pt idx="73">
                  <c:v>79261</c:v>
                </c:pt>
                <c:pt idx="74">
                  <c:v>70623</c:v>
                </c:pt>
                <c:pt idx="75">
                  <c:v>70664</c:v>
                </c:pt>
                <c:pt idx="76">
                  <c:v>73449</c:v>
                </c:pt>
                <c:pt idx="77">
                  <c:v>82200</c:v>
                </c:pt>
                <c:pt idx="78">
                  <c:v>83306</c:v>
                </c:pt>
                <c:pt idx="79">
                  <c:v>90585</c:v>
                </c:pt>
                <c:pt idx="80">
                  <c:v>76653</c:v>
                </c:pt>
                <c:pt idx="81">
                  <c:v>97906</c:v>
                </c:pt>
                <c:pt idx="82">
                  <c:v>68582</c:v>
                </c:pt>
                <c:pt idx="83">
                  <c:v>69804</c:v>
                </c:pt>
                <c:pt idx="84">
                  <c:v>78573</c:v>
                </c:pt>
                <c:pt idx="85">
                  <c:v>93644</c:v>
                </c:pt>
                <c:pt idx="86">
                  <c:v>85275</c:v>
                </c:pt>
                <c:pt idx="87">
                  <c:v>75928</c:v>
                </c:pt>
                <c:pt idx="88">
                  <c:v>82287</c:v>
                </c:pt>
                <c:pt idx="89">
                  <c:v>68833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World!$D$7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World!$A$8:$A$207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World!$D$8:$D$207</c:f>
              <c:numCache>
                <c:formatCode>_(* #,##0_);_(* \(#,##0\);_(* "-"??_);_(@_)</c:formatCode>
                <c:ptCount val="200"/>
                <c:pt idx="0">
                  <c:v>1.0057924241042156E-2</c:v>
                </c:pt>
                <c:pt idx="1">
                  <c:v>1.5631621553438866E-2</c:v>
                </c:pt>
                <c:pt idx="2">
                  <c:v>2.4163104860854032E-2</c:v>
                </c:pt>
                <c:pt idx="3">
                  <c:v>3.7149751209302889E-2</c:v>
                </c:pt>
                <c:pt idx="4">
                  <c:v>5.6808722398042084E-2</c:v>
                </c:pt>
                <c:pt idx="5">
                  <c:v>8.640355325362363E-2</c:v>
                </c:pt>
                <c:pt idx="6">
                  <c:v>0.13070952255050697</c:v>
                </c:pt>
                <c:pt idx="7">
                  <c:v>0.19667245076633033</c:v>
                </c:pt>
                <c:pt idx="8">
                  <c:v>0.29433519320089591</c:v>
                </c:pt>
                <c:pt idx="9">
                  <c:v>0.43813198906567113</c:v>
                </c:pt>
                <c:pt idx="10">
                  <c:v>0.64868468556294989</c:v>
                </c:pt>
                <c:pt idx="11">
                  <c:v>0.95527872797618474</c:v>
                </c:pt>
                <c:pt idx="12">
                  <c:v>1.3992531197901075</c:v>
                </c:pt>
                <c:pt idx="13">
                  <c:v>2.0386101369503562</c:v>
                </c:pt>
                <c:pt idx="14">
                  <c:v>2.9542406502816978</c:v>
                </c:pt>
                <c:pt idx="15">
                  <c:v>4.2582730569653622</c:v>
                </c:pt>
                <c:pt idx="16">
                  <c:v>6.1051919237756911</c:v>
                </c:pt>
                <c:pt idx="17">
                  <c:v>8.7065405422539932</c:v>
                </c:pt>
                <c:pt idx="18">
                  <c:v>12.350223696387564</c:v>
                </c:pt>
                <c:pt idx="19">
                  <c:v>17.425666741370151</c:v>
                </c:pt>
                <c:pt idx="20">
                  <c:v>24.45636759472761</c:v>
                </c:pt>
                <c:pt idx="21">
                  <c:v>34.141701285842331</c:v>
                </c:pt>
                <c:pt idx="22">
                  <c:v>47.410202368838355</c:v>
                </c:pt>
                <c:pt idx="23">
                  <c:v>65.486956375627756</c:v>
                </c:pt>
                <c:pt idx="24">
                  <c:v>89.978171885625258</c:v>
                </c:pt>
                <c:pt idx="25">
                  <c:v>122.97646985802558</c:v>
                </c:pt>
                <c:pt idx="26">
                  <c:v>167.19090165086473</c:v>
                </c:pt>
                <c:pt idx="27">
                  <c:v>226.10617066248466</c:v>
                </c:pt>
                <c:pt idx="28">
                  <c:v>304.17595696571391</c:v>
                </c:pt>
                <c:pt idx="29">
                  <c:v>407.05559439063626</c:v>
                </c:pt>
                <c:pt idx="30">
                  <c:v>541.87958219081509</c:v>
                </c:pt>
                <c:pt idx="31">
                  <c:v>717.58947797081805</c:v>
                </c:pt>
                <c:pt idx="32">
                  <c:v>945.31755724682341</c:v>
                </c:pt>
                <c:pt idx="33">
                  <c:v>1238.8311745603608</c:v>
                </c:pt>
                <c:pt idx="34">
                  <c:v>1615.041954823706</c:v>
                </c:pt>
                <c:pt idx="35">
                  <c:v>2094.5827147198615</c:v>
                </c:pt>
                <c:pt idx="36">
                  <c:v>2702.4532996501316</c:v>
                </c:pt>
                <c:pt idx="37">
                  <c:v>3468.7342681304699</c:v>
                </c:pt>
                <c:pt idx="38">
                  <c:v>4429.3645239357575</c:v>
                </c:pt>
                <c:pt idx="39">
                  <c:v>5626.9755696005677</c:v>
                </c:pt>
                <c:pt idx="40">
                  <c:v>7111.7710446794408</c:v>
                </c:pt>
                <c:pt idx="41">
                  <c:v>8942.4356655850734</c:v>
                </c:pt>
                <c:pt idx="42">
                  <c:v>11187.052689865735</c:v>
                </c:pt>
                <c:pt idx="43">
                  <c:v>13924.00372241293</c:v>
                </c:pt>
                <c:pt idx="44">
                  <c:v>17242.819250391665</c:v>
                </c:pt>
                <c:pt idx="45">
                  <c:v>21244.942974428373</c:v>
                </c:pt>
                <c:pt idx="46">
                  <c:v>26044.368080522265</c:v>
                </c:pt>
                <c:pt idx="47">
                  <c:v>31768.099396430709</c:v>
                </c:pt>
                <c:pt idx="48">
                  <c:v>38556.392254749328</c:v>
                </c:pt>
                <c:pt idx="49">
                  <c:v>46562.717214927688</c:v>
                </c:pt>
                <c:pt idx="50">
                  <c:v>55953.399946631158</c:v>
                </c:pt>
                <c:pt idx="51">
                  <c:v>66906.887889087637</c:v>
                </c:pt>
                <c:pt idx="52">
                  <c:v>79612.600064886297</c:v>
                </c:pt>
                <c:pt idx="53">
                  <c:v>94269.323852330752</c:v>
                </c:pt>
                <c:pt idx="54">
                  <c:v>111083.13271197706</c:v>
                </c:pt>
                <c:pt idx="55">
                  <c:v>130264.81179399656</c:v>
                </c:pt>
                <c:pt idx="56">
                  <c:v>152026.79384647618</c:v>
                </c:pt>
                <c:pt idx="57">
                  <c:v>176579.62555963211</c:v>
                </c:pt>
                <c:pt idx="58">
                  <c:v>204128.00390708316</c:v>
                </c:pt>
                <c:pt idx="59">
                  <c:v>234866.44250898183</c:v>
                </c:pt>
                <c:pt idx="60">
                  <c:v>268974.64872198913</c:v>
                </c:pt>
                <c:pt idx="61">
                  <c:v>306612.7121180672</c:v>
                </c:pt>
                <c:pt idx="62">
                  <c:v>347916.22322902281</c:v>
                </c:pt>
                <c:pt idx="63">
                  <c:v>392991.45685845986</c:v>
                </c:pt>
                <c:pt idx="64">
                  <c:v>441910.76587707654</c:v>
                </c:pt>
                <c:pt idx="65">
                  <c:v>494708.33829107578</c:v>
                </c:pt>
                <c:pt idx="66">
                  <c:v>551376.47172988858</c:v>
                </c:pt>
                <c:pt idx="67">
                  <c:v>611862.51477415708</c:v>
                </c:pt>
                <c:pt idx="68">
                  <c:v>676066.61343808216</c:v>
                </c:pt>
                <c:pt idx="69">
                  <c:v>743840.38363582292</c:v>
                </c:pt>
                <c:pt idx="70">
                  <c:v>814986.60693140177</c:v>
                </c:pt>
                <c:pt idx="71">
                  <c:v>889260.01796000462</c:v>
                </c:pt>
                <c:pt idx="72">
                  <c:v>966369.21859749814</c:v>
                </c:pt>
                <c:pt idx="73">
                  <c:v>1045979.7175074491</c:v>
                </c:pt>
                <c:pt idx="74">
                  <c:v>1127718.0555994089</c:v>
                </c:pt>
                <c:pt idx="75">
                  <c:v>1211176.9398301265</c:v>
                </c:pt>
                <c:pt idx="76">
                  <c:v>1295921.2713794725</c:v>
                </c:pt>
                <c:pt idx="77">
                  <c:v>1381494.9212184064</c:v>
                </c:pt>
                <c:pt idx="78">
                  <c:v>1467428.0780201338</c:v>
                </c:pt>
                <c:pt idx="79">
                  <c:v>1553244.9715998739</c:v>
                </c:pt>
                <c:pt idx="80">
                  <c:v>1638471.7606656628</c:v>
                </c:pt>
                <c:pt idx="81">
                  <c:v>1722644.3673312133</c:v>
                </c:pt>
                <c:pt idx="82">
                  <c:v>1805316.0428952179</c:v>
                </c:pt>
                <c:pt idx="83">
                  <c:v>1886064.4597279052</c:v>
                </c:pt>
                <c:pt idx="84">
                  <c:v>1964498.1422149597</c:v>
                </c:pt>
                <c:pt idx="85">
                  <c:v>2040262.0747029805</c:v>
                </c:pt>
                <c:pt idx="86">
                  <c:v>2113042.3550566561</c:v>
                </c:pt>
                <c:pt idx="87">
                  <c:v>2182569.7973099793</c:v>
                </c:pt>
                <c:pt idx="88">
                  <c:v>2248622.4243388749</c:v>
                </c:pt>
                <c:pt idx="89">
                  <c:v>2311026.8297929033</c:v>
                </c:pt>
                <c:pt idx="90">
                  <c:v>2369658.4260121351</c:v>
                </c:pt>
                <c:pt idx="91">
                  <c:v>2424440.6297450545</c:v>
                </c:pt>
                <c:pt idx="92">
                  <c:v>2475343.0687879757</c:v>
                </c:pt>
                <c:pt idx="93">
                  <c:v>2522378.919054389</c:v>
                </c:pt>
                <c:pt idx="94">
                  <c:v>2565601.5022237441</c:v>
                </c:pt>
                <c:pt idx="95">
                  <c:v>2605100.2885107677</c:v>
                </c:pt>
                <c:pt idx="96">
                  <c:v>2640996.4570685951</c:v>
                </c:pt>
                <c:pt idx="97">
                  <c:v>2673438.1682401383</c:v>
                </c:pt>
                <c:pt idx="98">
                  <c:v>2702595.6977370176</c:v>
                </c:pt>
                <c:pt idx="99">
                  <c:v>2728656.5735292002</c:v>
                </c:pt>
                <c:pt idx="100">
                  <c:v>2751820.8426306373</c:v>
                </c:pt>
                <c:pt idx="101">
                  <c:v>2772296.578048626</c:v>
                </c:pt>
                <c:pt idx="102">
                  <c:v>2790295.716968785</c:v>
                </c:pt>
                <c:pt idx="103">
                  <c:v>2806030.3008140335</c:v>
                </c:pt>
                <c:pt idx="104">
                  <c:v>2819709.167130651</c:v>
                </c:pt>
                <c:pt idx="105">
                  <c:v>2831535.1232033623</c:v>
                </c:pt>
                <c:pt idx="106">
                  <c:v>2841702.6126364698</c:v>
                </c:pt>
                <c:pt idx="107">
                  <c:v>2850395.8694543866</c:v>
                </c:pt>
                <c:pt idx="108">
                  <c:v>2857787.5400003283</c:v>
                </c:pt>
                <c:pt idx="109">
                  <c:v>2864037.7413059329</c:v>
                </c:pt>
                <c:pt idx="110">
                  <c:v>2869293.5157687468</c:v>
                </c:pt>
                <c:pt idx="111">
                  <c:v>2873688.6358685838</c:v>
                </c:pt>
                <c:pt idx="112">
                  <c:v>2877343.7091186559</c:v>
                </c:pt>
                <c:pt idx="113">
                  <c:v>2880366.5322307418</c:v>
                </c:pt>
                <c:pt idx="114">
                  <c:v>2882852.6442570486</c:v>
                </c:pt>
                <c:pt idx="115">
                  <c:v>2884886.030896849</c:v>
                </c:pt>
                <c:pt idx="116">
                  <c:v>2886539.9358503404</c:v>
                </c:pt>
                <c:pt idx="117">
                  <c:v>2887877.7396985353</c:v>
                </c:pt>
                <c:pt idx="118">
                  <c:v>2888953.8719428699</c:v>
                </c:pt>
                <c:pt idx="119">
                  <c:v>2889814.7272445802</c:v>
                </c:pt>
                <c:pt idx="120">
                  <c:v>2890499.5622998793</c:v>
                </c:pt>
                <c:pt idx="121">
                  <c:v>2891041.3549603871</c:v>
                </c:pt>
                <c:pt idx="122">
                  <c:v>2891467.611997792</c:v>
                </c:pt>
                <c:pt idx="123">
                  <c:v>2891801.1162048234</c:v>
                </c:pt>
                <c:pt idx="124">
                  <c:v>2892060.6072534714</c:v>
                </c:pt>
                <c:pt idx="125">
                  <c:v>2892261.3938670498</c:v>
                </c:pt>
                <c:pt idx="126">
                  <c:v>2892415.8974084798</c:v>
                </c:pt>
                <c:pt idx="127">
                  <c:v>2892534.1289715581</c:v>
                </c:pt>
                <c:pt idx="128">
                  <c:v>2892624.1035318766</c:v>
                </c:pt>
                <c:pt idx="129">
                  <c:v>2892692.19572839</c:v>
                </c:pt>
                <c:pt idx="130">
                  <c:v>2892743.4424707447</c:v>
                </c:pt>
                <c:pt idx="131">
                  <c:v>2892781.7978685703</c:v>
                </c:pt>
                <c:pt idx="132">
                  <c:v>2892810.3460224019</c:v>
                </c:pt>
                <c:pt idx="133">
                  <c:v>2892831.4770624535</c:v>
                </c:pt>
                <c:pt idx="134">
                  <c:v>2892847.0315255951</c:v>
                </c:pt>
                <c:pt idx="135">
                  <c:v>2892858.4177696151</c:v>
                </c:pt>
                <c:pt idx="136">
                  <c:v>2892866.7066763975</c:v>
                </c:pt>
                <c:pt idx="137">
                  <c:v>2892872.7074236032</c:v>
                </c:pt>
                <c:pt idx="138">
                  <c:v>2892877.0276321815</c:v>
                </c:pt>
                <c:pt idx="139">
                  <c:v>2892880.1207424682</c:v>
                </c:pt>
                <c:pt idx="140">
                  <c:v>2892882.3230471532</c:v>
                </c:pt>
                <c:pt idx="141">
                  <c:v>2892883.882422654</c:v>
                </c:pt>
                <c:pt idx="142">
                  <c:v>2892884.9804554633</c:v>
                </c:pt>
                <c:pt idx="143">
                  <c:v>2892885.7493578941</c:v>
                </c:pt>
                <c:pt idx="144">
                  <c:v>2892886.2848073193</c:v>
                </c:pt>
                <c:pt idx="145">
                  <c:v>2892886.6556220558</c:v>
                </c:pt>
                <c:pt idx="146">
                  <c:v>2892886.911002019</c:v>
                </c:pt>
                <c:pt idx="147">
                  <c:v>2892887.0859093284</c:v>
                </c:pt>
                <c:pt idx="148">
                  <c:v>2892887.2050391259</c:v>
                </c:pt>
                <c:pt idx="149">
                  <c:v>2892887.2857299503</c:v>
                </c:pt>
                <c:pt idx="150">
                  <c:v>2892887.3400824103</c:v>
                </c:pt>
                <c:pt idx="151">
                  <c:v>2892887.3764911434</c:v>
                </c:pt>
                <c:pt idx="152">
                  <c:v>2892887.4007451353</c:v>
                </c:pt>
                <c:pt idx="153">
                  <c:v>2892887.4168127794</c:v>
                </c:pt>
                <c:pt idx="154">
                  <c:v>2892887.4273983059</c:v>
                </c:pt>
                <c:pt idx="155">
                  <c:v>2892887.4343335861</c:v>
                </c:pt>
                <c:pt idx="156">
                  <c:v>2892887.438852218</c:v>
                </c:pt>
                <c:pt idx="157">
                  <c:v>2892887.4417800158</c:v>
                </c:pt>
                <c:pt idx="158">
                  <c:v>2892887.4436665582</c:v>
                </c:pt>
                <c:pt idx="159">
                  <c:v>2892887.4448754387</c:v>
                </c:pt>
                <c:pt idx="160">
                  <c:v>2892887.4456457947</c:v>
                </c:pt>
                <c:pt idx="161">
                  <c:v>2892887.4461339866</c:v>
                </c:pt>
                <c:pt idx="162">
                  <c:v>2892887.4464416541</c:v>
                </c:pt>
                <c:pt idx="163">
                  <c:v>2892887.4466344793</c:v>
                </c:pt>
                <c:pt idx="164">
                  <c:v>2892887.4467546609</c:v>
                </c:pt>
                <c:pt idx="165">
                  <c:v>2892887.4468291514</c:v>
                </c:pt>
                <c:pt idx="166">
                  <c:v>2892887.4468750665</c:v>
                </c:pt>
                <c:pt idx="167">
                  <c:v>2892887.4469032115</c:v>
                </c:pt>
                <c:pt idx="168">
                  <c:v>2892887.4469203688</c:v>
                </c:pt>
                <c:pt idx="169">
                  <c:v>2892887.4469307698</c:v>
                </c:pt>
                <c:pt idx="170">
                  <c:v>2892887.44693704</c:v>
                </c:pt>
                <c:pt idx="171">
                  <c:v>2892887.4469407992</c:v>
                </c:pt>
                <c:pt idx="172">
                  <c:v>2892887.4469430409</c:v>
                </c:pt>
                <c:pt idx="173">
                  <c:v>2892887.4469443699</c:v>
                </c:pt>
                <c:pt idx="174">
                  <c:v>2892887.4469451532</c:v>
                </c:pt>
                <c:pt idx="175">
                  <c:v>2892887.4469456128</c:v>
                </c:pt>
                <c:pt idx="176">
                  <c:v>2892887.4469458805</c:v>
                </c:pt>
                <c:pt idx="177">
                  <c:v>2892887.4469460361</c:v>
                </c:pt>
                <c:pt idx="178">
                  <c:v>2892887.4469461255</c:v>
                </c:pt>
                <c:pt idx="179">
                  <c:v>2892887.4469461772</c:v>
                </c:pt>
                <c:pt idx="180">
                  <c:v>2892887.4469462065</c:v>
                </c:pt>
                <c:pt idx="181">
                  <c:v>2892887.4469462228</c:v>
                </c:pt>
                <c:pt idx="182">
                  <c:v>2892887.4469462321</c:v>
                </c:pt>
                <c:pt idx="183">
                  <c:v>2892887.4469462377</c:v>
                </c:pt>
                <c:pt idx="184">
                  <c:v>2892887.4469462405</c:v>
                </c:pt>
                <c:pt idx="185">
                  <c:v>2892887.4469462424</c:v>
                </c:pt>
                <c:pt idx="186">
                  <c:v>2892887.4469462433</c:v>
                </c:pt>
                <c:pt idx="187">
                  <c:v>2892887.4469462438</c:v>
                </c:pt>
                <c:pt idx="188">
                  <c:v>2892887.4469462438</c:v>
                </c:pt>
                <c:pt idx="189">
                  <c:v>2892887.4469462438</c:v>
                </c:pt>
                <c:pt idx="190">
                  <c:v>2892887.4469462442</c:v>
                </c:pt>
                <c:pt idx="191">
                  <c:v>2892887.4469462442</c:v>
                </c:pt>
                <c:pt idx="192">
                  <c:v>2892887.4469462442</c:v>
                </c:pt>
                <c:pt idx="193">
                  <c:v>2892887.4469462442</c:v>
                </c:pt>
                <c:pt idx="194">
                  <c:v>2892887.4469462442</c:v>
                </c:pt>
                <c:pt idx="195">
                  <c:v>2892887.4469462442</c:v>
                </c:pt>
                <c:pt idx="196">
                  <c:v>2892887.4469462442</c:v>
                </c:pt>
                <c:pt idx="197">
                  <c:v>2892887.4469462442</c:v>
                </c:pt>
                <c:pt idx="198">
                  <c:v>2892887.4469462442</c:v>
                </c:pt>
                <c:pt idx="199">
                  <c:v>2892887.4469462442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World!$E$7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World!$A$8:$A$207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World!$E$8:$E$207</c:f>
              <c:numCache>
                <c:formatCode>_(* #,##0_);_(* \(#,##0\);_(* "-"??_);_(@_)</c:formatCode>
                <c:ptCount val="200"/>
                <c:pt idx="0">
                  <c:v>4.4620793558028272E-3</c:v>
                </c:pt>
                <c:pt idx="1">
                  <c:v>6.850284528277524E-3</c:v>
                </c:pt>
                <c:pt idx="2">
                  <c:v>1.0458517566075647E-2</c:v>
                </c:pt>
                <c:pt idx="3">
                  <c:v>1.5878952481848958E-2</c:v>
                </c:pt>
                <c:pt idx="4">
                  <c:v>2.3975284373093118E-2</c:v>
                </c:pt>
                <c:pt idx="5">
                  <c:v>3.5999451536270509E-2</c:v>
                </c:pt>
                <c:pt idx="6">
                  <c:v>5.3754917593425759E-2</c:v>
                </c:pt>
                <c:pt idx="7">
                  <c:v>7.9823490716888407E-2</c:v>
                </c:pt>
                <c:pt idx="8">
                  <c:v>0.11787818226169697</c:v>
                </c:pt>
                <c:pt idx="9">
                  <c:v>0.17311166909933992</c:v>
                </c:pt>
                <c:pt idx="10">
                  <c:v>0.25281885285416283</c:v>
                </c:pt>
                <c:pt idx="11">
                  <c:v>0.36718317108603332</c:v>
                </c:pt>
                <c:pt idx="12">
                  <c:v>0.53033010239819223</c:v>
                </c:pt>
                <c:pt idx="13">
                  <c:v>0.76172812130391565</c:v>
                </c:pt>
                <c:pt idx="14">
                  <c:v>1.088037585892458</c:v>
                </c:pt>
                <c:pt idx="15">
                  <c:v>1.5455320174401532</c:v>
                </c:pt>
                <c:pt idx="16">
                  <c:v>2.1832441931181767</c:v>
                </c:pt>
                <c:pt idx="17">
                  <c:v>3.0670214980905688</c:v>
                </c:pt>
                <c:pt idx="18">
                  <c:v>4.2847109134980412</c:v>
                </c:pt>
                <c:pt idx="19">
                  <c:v>5.9527333690480102</c:v>
                </c:pt>
                <c:pt idx="20">
                  <c:v>8.2243490530538867</c:v>
                </c:pt>
                <c:pt idx="21">
                  <c:v>11.299958200431538</c:v>
                </c:pt>
                <c:pt idx="22">
                  <c:v>15.439823769348045</c:v>
                </c:pt>
                <c:pt idx="23">
                  <c:v>20.979640406913912</c:v>
                </c:pt>
                <c:pt idx="24">
                  <c:v>28.349404475535092</c:v>
                </c:pt>
                <c:pt idx="25">
                  <c:v>38.096058029017719</c:v>
                </c:pt>
                <c:pt idx="26">
                  <c:v>50.910379923880832</c:v>
                </c:pt>
                <c:pt idx="27">
                  <c:v>67.658573279026896</c:v>
                </c:pt>
                <c:pt idx="28">
                  <c:v>89.41894306692592</c:v>
                </c:pt>
                <c:pt idx="29">
                  <c:v>117.52396304652102</c:v>
                </c:pt>
                <c:pt idx="30">
                  <c:v>153.60788971955725</c:v>
                </c:pt>
                <c:pt idx="31">
                  <c:v>199.65988507274477</c:v>
                </c:pt>
                <c:pt idx="32">
                  <c:v>258.08235314473058</c:v>
                </c:pt>
                <c:pt idx="33">
                  <c:v>331.75387331539304</c:v>
                </c:pt>
                <c:pt idx="34">
                  <c:v>424.09572373050599</c:v>
                </c:pt>
                <c:pt idx="35">
                  <c:v>539.14053317529658</c:v>
                </c:pt>
                <c:pt idx="36">
                  <c:v>681.60108535916913</c:v>
                </c:pt>
                <c:pt idx="37">
                  <c:v>856.93673789629941</c:v>
                </c:pt>
                <c:pt idx="38">
                  <c:v>1071.4143275295467</c:v>
                </c:pt>
                <c:pt idx="39">
                  <c:v>1332.1598384816189</c:v>
                </c:pt>
                <c:pt idx="40">
                  <c:v>1647.1965443877555</c:v>
                </c:pt>
                <c:pt idx="41">
                  <c:v>2025.4648349345136</c:v>
                </c:pt>
                <c:pt idx="42">
                  <c:v>2476.8185507712715</c:v>
                </c:pt>
                <c:pt idx="43">
                  <c:v>3011.9924233904258</c:v>
                </c:pt>
                <c:pt idx="44">
                  <c:v>3642.535201388117</c:v>
                </c:pt>
                <c:pt idx="45">
                  <c:v>4380.7032907458988</c:v>
                </c:pt>
                <c:pt idx="46">
                  <c:v>5239.3102898931802</c:v>
                </c:pt>
                <c:pt idx="47">
                  <c:v>6231.5286970857724</c:v>
                </c:pt>
                <c:pt idx="48">
                  <c:v>7370.6413318885789</c:v>
                </c:pt>
                <c:pt idx="49">
                  <c:v>8669.7416508318111</c:v>
                </c:pt>
                <c:pt idx="50">
                  <c:v>10141.384134928743</c:v>
                </c:pt>
                <c:pt idx="51">
                  <c:v>11797.188244529931</c:v>
                </c:pt>
                <c:pt idx="52">
                  <c:v>13647.40200918652</c:v>
                </c:pt>
                <c:pt idx="53">
                  <c:v>15700.434053874038</c:v>
                </c:pt>
                <c:pt idx="54">
                  <c:v>17962.365639224823</c:v>
                </c:pt>
                <c:pt idx="55">
                  <c:v>20436.456970862528</c:v>
                </c:pt>
                <c:pt idx="56">
                  <c:v>23122.664452933052</c:v>
                </c:pt>
                <c:pt idx="57">
                  <c:v>26017.187555365701</c:v>
                </c:pt>
                <c:pt idx="58">
                  <c:v>29112.065365089362</c:v>
                </c:pt>
                <c:pt idx="59">
                  <c:v>32394.843540987746</c:v>
                </c:pt>
                <c:pt idx="60">
                  <c:v>35848.332155895958</c:v>
                </c:pt>
                <c:pt idx="61">
                  <c:v>39450.473685672943</c:v>
                </c:pt>
                <c:pt idx="62">
                  <c:v>43174.338139574022</c:v>
                </c:pt>
                <c:pt idx="63">
                  <c:v>46988.259016057105</c:v>
                </c:pt>
                <c:pt idx="64">
                  <c:v>50856.119472399987</c:v>
                </c:pt>
                <c:pt idx="65">
                  <c:v>54737.792936911399</c:v>
                </c:pt>
                <c:pt idx="66">
                  <c:v>58589.736552895396</c:v>
                </c:pt>
                <c:pt idx="67">
                  <c:v>62365.729564059155</c:v>
                </c:pt>
                <c:pt idx="68">
                  <c:v>66017.742318247241</c:v>
                </c:pt>
                <c:pt idx="69">
                  <c:v>69496.915298993816</c:v>
                </c:pt>
                <c:pt idx="70">
                  <c:v>72754.621825937764</c:v>
                </c:pt>
                <c:pt idx="71">
                  <c:v>75743.583124168843</c:v>
                </c:pt>
                <c:pt idx="72">
                  <c:v>78419.000651744253</c:v>
                </c:pt>
                <c:pt idx="73">
                  <c:v>80739.668150357626</c:v>
                </c:pt>
                <c:pt idx="74">
                  <c:v>82669.02503815011</c:v>
                </c:pt>
                <c:pt idx="75">
                  <c:v>84176.11360782641</c:v>
                </c:pt>
                <c:pt idx="76">
                  <c:v>85236.405049285808</c:v>
                </c:pt>
                <c:pt idx="77">
                  <c:v>85832.463510656002</c:v>
                </c:pt>
                <c:pt idx="78">
                  <c:v>85954.423078157022</c:v>
                </c:pt>
                <c:pt idx="79">
                  <c:v>85600.259441046961</c:v>
                </c:pt>
                <c:pt idx="80">
                  <c:v>84775.84578824167</c:v>
                </c:pt>
                <c:pt idx="81">
                  <c:v>83494.790779752744</c:v>
                </c:pt>
                <c:pt idx="82">
                  <c:v>81778.064839446408</c:v>
                </c:pt>
                <c:pt idx="83">
                  <c:v>79653.429109937264</c:v>
                </c:pt>
                <c:pt idx="84">
                  <c:v>77154.688798487943</c:v>
                </c:pt>
                <c:pt idx="85">
                  <c:v>74320.798969823649</c:v>
                </c:pt>
                <c:pt idx="86">
                  <c:v>71194.855816215684</c:v>
                </c:pt>
                <c:pt idx="87">
                  <c:v>67823.009845013337</c:v>
                </c:pt>
                <c:pt idx="88">
                  <c:v>64253.339147315179</c:v>
                </c:pt>
                <c:pt idx="89">
                  <c:v>60534.720922000626</c:v>
                </c:pt>
                <c:pt idx="90">
                  <c:v>56715.737793592336</c:v>
                </c:pt>
                <c:pt idx="91">
                  <c:v>52843.65233286046</c:v>
                </c:pt>
                <c:pt idx="92">
                  <c:v>48963.478791133457</c:v>
                </c:pt>
                <c:pt idx="93">
                  <c:v>45117.175674415965</c:v>
                </c:pt>
                <c:pt idx="94">
                  <c:v>41342.976729540096</c:v>
                </c:pt>
                <c:pt idx="95">
                  <c:v>37674.871525232833</c:v>
                </c:pt>
                <c:pt idx="96">
                  <c:v>34142.240414839041</c:v>
                </c:pt>
                <c:pt idx="97">
                  <c:v>30769.64256950056</c:v>
                </c:pt>
                <c:pt idx="98">
                  <c:v>27576.750236271298</c:v>
                </c:pt>
                <c:pt idx="99">
                  <c:v>24578.417618588515</c:v>
                </c:pt>
                <c:pt idx="100">
                  <c:v>21784.868950698823</c:v>
                </c:pt>
                <c:pt idx="101">
                  <c:v>19201.987533906089</c:v>
                </c:pt>
                <c:pt idx="102">
                  <c:v>16831.685749430395</c:v>
                </c:pt>
                <c:pt idx="103">
                  <c:v>14672.335331151995</c:v>
                </c:pt>
                <c:pt idx="104">
                  <c:v>12719.237392581163</c:v>
                </c:pt>
                <c:pt idx="105">
                  <c:v>10965.112737190988</c:v>
                </c:pt>
                <c:pt idx="106">
                  <c:v>9400.5946924163654</c:v>
                </c:pt>
                <c:pt idx="107">
                  <c:v>8014.7089310745787</c:v>
                </c:pt>
                <c:pt idx="108">
                  <c:v>6795.3273102656294</c:v>
                </c:pt>
                <c:pt idx="109">
                  <c:v>5729.5855024225948</c:v>
                </c:pt>
                <c:pt idx="110">
                  <c:v>4804.2569650480891</c:v>
                </c:pt>
                <c:pt idx="111">
                  <c:v>4006.0784638098662</c:v>
                </c:pt>
                <c:pt idx="112">
                  <c:v>3322.0248215916308</c:v>
                </c:pt>
                <c:pt idx="113">
                  <c:v>2739.5327341058205</c:v>
                </c:pt>
                <c:pt idx="114">
                  <c:v>2246.6753181723871</c:v>
                </c:pt>
                <c:pt idx="115">
                  <c:v>1832.2905148758666</c:v>
                </c:pt>
                <c:pt idx="116">
                  <c:v>1486.0675526708067</c:v>
                </c:pt>
                <c:pt idx="117">
                  <c:v>1198.5964006225072</c:v>
                </c:pt>
                <c:pt idx="118">
                  <c:v>961.38554003493584</c:v>
                </c:pt>
                <c:pt idx="119">
                  <c:v>766.85349523087962</c:v>
                </c:pt>
                <c:pt idx="120">
                  <c:v>608.29943929137085</c:v>
                </c:pt>
                <c:pt idx="121">
                  <c:v>479.8578789437841</c:v>
                </c:pt>
                <c:pt idx="122">
                  <c:v>376.44197476894533</c:v>
                </c:pt>
                <c:pt idx="123">
                  <c:v>293.67951555908786</c:v>
                </c:pt>
                <c:pt idx="124">
                  <c:v>227.84498099093344</c:v>
                </c:pt>
                <c:pt idx="125">
                  <c:v>175.79053044777183</c:v>
                </c:pt>
                <c:pt idx="126">
                  <c:v>134.87817656870379</c:v>
                </c:pt>
                <c:pt idx="127">
                  <c:v>102.91486165772632</c:v>
                </c:pt>
                <c:pt idx="128">
                  <c:v>78.091668536862031</c:v>
                </c:pt>
                <c:pt idx="129">
                  <c:v>58.927973877225767</c:v>
                </c:pt>
                <c:pt idx="130">
                  <c:v>44.220995468820455</c:v>
                </c:pt>
                <c:pt idx="131">
                  <c:v>33.000895115413961</c:v>
                </c:pt>
                <c:pt idx="132">
                  <c:v>24.491372510398186</c:v>
                </c:pt>
                <c:pt idx="133">
                  <c:v>18.075516965825479</c:v>
                </c:pt>
                <c:pt idx="134">
                  <c:v>13.266566228378217</c:v>
                </c:pt>
                <c:pt idx="135">
                  <c:v>9.683147131523393</c:v>
                </c:pt>
                <c:pt idx="136">
                  <c:v>7.0285336976637627</c:v>
                </c:pt>
                <c:pt idx="137">
                  <c:v>5.073447036661463</c:v>
                </c:pt>
                <c:pt idx="138">
                  <c:v>3.6419311370618557</c:v>
                </c:pt>
                <c:pt idx="139">
                  <c:v>2.5998633843718366</c:v>
                </c:pt>
                <c:pt idx="140">
                  <c:v>1.8456932526601877</c:v>
                </c:pt>
                <c:pt idx="141">
                  <c:v>1.3030429193243678</c:v>
                </c:pt>
                <c:pt idx="142">
                  <c:v>0.91484625758804738</c:v>
                </c:pt>
                <c:pt idx="143">
                  <c:v>0.63874528908854045</c:v>
                </c:pt>
                <c:pt idx="144">
                  <c:v>0.44350396160531963</c:v>
                </c:pt>
                <c:pt idx="145">
                  <c:v>0.30623688324267512</c:v>
                </c:pt>
                <c:pt idx="146">
                  <c:v>0.21028470602785965</c:v>
                </c:pt>
                <c:pt idx="147">
                  <c:v>0.14359789657709329</c:v>
                </c:pt>
                <c:pt idx="148">
                  <c:v>9.7516626366934755E-2</c:v>
                </c:pt>
                <c:pt idx="149">
                  <c:v>6.5856623005925236E-2</c:v>
                </c:pt>
                <c:pt idx="150">
                  <c:v>4.4229338624419266E-2</c:v>
                </c:pt>
                <c:pt idx="151">
                  <c:v>2.9540077641203547E-2</c:v>
                </c:pt>
                <c:pt idx="152">
                  <c:v>1.9620181416570411E-2</c:v>
                </c:pt>
                <c:pt idx="153">
                  <c:v>1.2959391325107573E-2</c:v>
                </c:pt>
                <c:pt idx="154">
                  <c:v>8.5124855682869142E-3</c:v>
                </c:pt>
                <c:pt idx="155">
                  <c:v>5.560557964002062E-3</c:v>
                </c:pt>
                <c:pt idx="156">
                  <c:v>3.6121897420813452E-3</c:v>
                </c:pt>
                <c:pt idx="157">
                  <c:v>2.3335275726385244E-3</c:v>
                </c:pt>
                <c:pt idx="158">
                  <c:v>1.4991514797233531E-3</c:v>
                </c:pt>
                <c:pt idx="159">
                  <c:v>9.5778558795861382E-4</c:v>
                </c:pt>
                <c:pt idx="160">
                  <c:v>6.085289961152633E-4</c:v>
                </c:pt>
                <c:pt idx="161">
                  <c:v>3.844894743975467E-4</c:v>
                </c:pt>
                <c:pt idx="162">
                  <c:v>2.4158937631651818E-4</c:v>
                </c:pt>
                <c:pt idx="163">
                  <c:v>1.5095983384282168E-4</c:v>
                </c:pt>
                <c:pt idx="164">
                  <c:v>9.3806986509157989E-5</c:v>
                </c:pt>
                <c:pt idx="165">
                  <c:v>5.7969447270833787E-5</c:v>
                </c:pt>
                <c:pt idx="166">
                  <c:v>3.5624873697084281E-5</c:v>
                </c:pt>
                <c:pt idx="167">
                  <c:v>2.1771968947391654E-5</c:v>
                </c:pt>
                <c:pt idx="168">
                  <c:v>1.3232206758094854E-5</c:v>
                </c:pt>
                <c:pt idx="169">
                  <c:v>7.9975515743376682E-6</c:v>
                </c:pt>
                <c:pt idx="170">
                  <c:v>4.806976729211602E-6</c:v>
                </c:pt>
                <c:pt idx="171">
                  <c:v>2.8732749665152956E-6</c:v>
                </c:pt>
                <c:pt idx="172">
                  <c:v>1.7079397943943776E-6</c:v>
                </c:pt>
                <c:pt idx="173">
                  <c:v>1.0096204185470397E-6</c:v>
                </c:pt>
                <c:pt idx="174">
                  <c:v>5.9351799623198683E-7</c:v>
                </c:pt>
                <c:pt idx="175">
                  <c:v>3.4697633682009052E-7</c:v>
                </c:pt>
                <c:pt idx="176">
                  <c:v>2.0172328068447565E-7</c:v>
                </c:pt>
                <c:pt idx="177">
                  <c:v>1.166278814277442E-7</c:v>
                </c:pt>
                <c:pt idx="178">
                  <c:v>6.7056201695049762E-8</c:v>
                </c:pt>
                <c:pt idx="179">
                  <c:v>3.8341200950831518E-8</c:v>
                </c:pt>
                <c:pt idx="180">
                  <c:v>2.180131417028063E-8</c:v>
                </c:pt>
                <c:pt idx="181">
                  <c:v>1.2327920750709436E-8</c:v>
                </c:pt>
                <c:pt idx="182">
                  <c:v>6.9324571438724782E-9</c:v>
                </c:pt>
                <c:pt idx="183">
                  <c:v>3.8768120989736511E-9</c:v>
                </c:pt>
                <c:pt idx="184">
                  <c:v>2.1560186336471295E-9</c:v>
                </c:pt>
                <c:pt idx="185">
                  <c:v>1.1923958803083456E-9</c:v>
                </c:pt>
                <c:pt idx="186">
                  <c:v>6.5581088832362395E-10</c:v>
                </c:pt>
                <c:pt idx="187">
                  <c:v>3.5869636703058934E-10</c:v>
                </c:pt>
                <c:pt idx="188">
                  <c:v>1.9510371201538422E-10</c:v>
                </c:pt>
                <c:pt idx="189">
                  <c:v>1.0553445838990556E-10</c:v>
                </c:pt>
                <c:pt idx="190">
                  <c:v>5.6769260651503071E-11</c:v>
                </c:pt>
                <c:pt idx="191">
                  <c:v>3.0368433464071861E-11</c:v>
                </c:pt>
                <c:pt idx="192">
                  <c:v>1.6155549726381871E-11</c:v>
                </c:pt>
                <c:pt idx="193">
                  <c:v>8.5469524964869097E-12</c:v>
                </c:pt>
                <c:pt idx="194">
                  <c:v>4.4966702298180203E-12</c:v>
                </c:pt>
                <c:pt idx="195">
                  <c:v>2.3526698508996888E-12</c:v>
                </c:pt>
                <c:pt idx="196">
                  <c:v>1.2241119404519265E-12</c:v>
                </c:pt>
                <c:pt idx="197">
                  <c:v>6.333904055082348E-13</c:v>
                </c:pt>
                <c:pt idx="198">
                  <c:v>3.2592076108293073E-13</c:v>
                </c:pt>
                <c:pt idx="199">
                  <c:v>1.6677953946536403E-13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93816"/>
        <c:axId val="340294208"/>
      </c:scatterChart>
      <c:valAx>
        <c:axId val="34029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94208"/>
        <c:crosses val="autoZero"/>
        <c:crossBetween val="midCat"/>
      </c:valAx>
      <c:valAx>
        <c:axId val="3402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9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Japan Projected Cases, New Cases</a:t>
            </a:r>
          </a:p>
          <a:p>
            <a:pPr>
              <a:defRPr/>
            </a:pPr>
            <a:r>
              <a:rPr lang="en-US" baseline="0"/>
              <a:t> Using Cumulative Normal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Japan!$B$7</c:f>
              <c:strCache>
                <c:ptCount val="1"/>
                <c:pt idx="0">
                  <c:v>Japan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Japan!$A$8:$A$207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Japan!$B$8:$B$207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43</c:v>
                </c:pt>
                <c:pt idx="25">
                  <c:v>59</c:v>
                </c:pt>
                <c:pt idx="26">
                  <c:v>66</c:v>
                </c:pt>
                <c:pt idx="27">
                  <c:v>74</c:v>
                </c:pt>
                <c:pt idx="28">
                  <c:v>84</c:v>
                </c:pt>
                <c:pt idx="29">
                  <c:v>94</c:v>
                </c:pt>
                <c:pt idx="30">
                  <c:v>105</c:v>
                </c:pt>
                <c:pt idx="31">
                  <c:v>122</c:v>
                </c:pt>
                <c:pt idx="32">
                  <c:v>147</c:v>
                </c:pt>
                <c:pt idx="33">
                  <c:v>159</c:v>
                </c:pt>
                <c:pt idx="34">
                  <c:v>170</c:v>
                </c:pt>
                <c:pt idx="35">
                  <c:v>189</c:v>
                </c:pt>
                <c:pt idx="36">
                  <c:v>214</c:v>
                </c:pt>
                <c:pt idx="37">
                  <c:v>228</c:v>
                </c:pt>
                <c:pt idx="38">
                  <c:v>241</c:v>
                </c:pt>
                <c:pt idx="39">
                  <c:v>256</c:v>
                </c:pt>
                <c:pt idx="40">
                  <c:v>274</c:v>
                </c:pt>
                <c:pt idx="41">
                  <c:v>293</c:v>
                </c:pt>
                <c:pt idx="42">
                  <c:v>331</c:v>
                </c:pt>
                <c:pt idx="43">
                  <c:v>360</c:v>
                </c:pt>
                <c:pt idx="44">
                  <c:v>420</c:v>
                </c:pt>
                <c:pt idx="45">
                  <c:v>461</c:v>
                </c:pt>
                <c:pt idx="46">
                  <c:v>502</c:v>
                </c:pt>
                <c:pt idx="47">
                  <c:v>511</c:v>
                </c:pt>
                <c:pt idx="48">
                  <c:v>581</c:v>
                </c:pt>
                <c:pt idx="49">
                  <c:v>639</c:v>
                </c:pt>
                <c:pt idx="50">
                  <c:v>639</c:v>
                </c:pt>
                <c:pt idx="51">
                  <c:v>701</c:v>
                </c:pt>
                <c:pt idx="52">
                  <c:v>773</c:v>
                </c:pt>
                <c:pt idx="53">
                  <c:v>839</c:v>
                </c:pt>
                <c:pt idx="54">
                  <c:v>839</c:v>
                </c:pt>
                <c:pt idx="55">
                  <c:v>878</c:v>
                </c:pt>
                <c:pt idx="56">
                  <c:v>889</c:v>
                </c:pt>
                <c:pt idx="57">
                  <c:v>924</c:v>
                </c:pt>
                <c:pt idx="58">
                  <c:v>963</c:v>
                </c:pt>
                <c:pt idx="59">
                  <c:v>1007</c:v>
                </c:pt>
                <c:pt idx="60">
                  <c:v>1101</c:v>
                </c:pt>
                <c:pt idx="61">
                  <c:v>1128</c:v>
                </c:pt>
                <c:pt idx="62">
                  <c:v>1193</c:v>
                </c:pt>
                <c:pt idx="63">
                  <c:v>1307</c:v>
                </c:pt>
                <c:pt idx="64">
                  <c:v>1387</c:v>
                </c:pt>
                <c:pt idx="65">
                  <c:v>1468</c:v>
                </c:pt>
                <c:pt idx="66">
                  <c:v>1693</c:v>
                </c:pt>
                <c:pt idx="67">
                  <c:v>1866</c:v>
                </c:pt>
                <c:pt idx="68">
                  <c:v>1866</c:v>
                </c:pt>
                <c:pt idx="69">
                  <c:v>1953</c:v>
                </c:pt>
                <c:pt idx="70">
                  <c:v>2178</c:v>
                </c:pt>
                <c:pt idx="71">
                  <c:v>2495</c:v>
                </c:pt>
                <c:pt idx="72">
                  <c:v>2617</c:v>
                </c:pt>
                <c:pt idx="73">
                  <c:v>3139</c:v>
                </c:pt>
                <c:pt idx="74">
                  <c:v>3139</c:v>
                </c:pt>
                <c:pt idx="75">
                  <c:v>3654</c:v>
                </c:pt>
                <c:pt idx="76">
                  <c:v>3906</c:v>
                </c:pt>
                <c:pt idx="77">
                  <c:v>4257</c:v>
                </c:pt>
                <c:pt idx="78">
                  <c:v>4667</c:v>
                </c:pt>
                <c:pt idx="79">
                  <c:v>5530</c:v>
                </c:pt>
                <c:pt idx="80">
                  <c:v>6005</c:v>
                </c:pt>
                <c:pt idx="81">
                  <c:v>6748</c:v>
                </c:pt>
                <c:pt idx="82">
                  <c:v>7370</c:v>
                </c:pt>
                <c:pt idx="83">
                  <c:v>7645</c:v>
                </c:pt>
                <c:pt idx="84">
                  <c:v>8100</c:v>
                </c:pt>
                <c:pt idx="85">
                  <c:v>8626</c:v>
                </c:pt>
                <c:pt idx="86">
                  <c:v>9787</c:v>
                </c:pt>
                <c:pt idx="87">
                  <c:v>10296</c:v>
                </c:pt>
                <c:pt idx="88">
                  <c:v>10797</c:v>
                </c:pt>
                <c:pt idx="89">
                  <c:v>10797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Japan!$C$7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Japan!$A$8:$A$207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Japan!$C$8:$C$207</c:f>
              <c:numCache>
                <c:formatCode>0</c:formatCode>
                <c:ptCount val="2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14</c:v>
                </c:pt>
                <c:pt idx="25">
                  <c:v>16</c:v>
                </c:pt>
                <c:pt idx="26">
                  <c:v>7</c:v>
                </c:pt>
                <c:pt idx="27">
                  <c:v>8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17</c:v>
                </c:pt>
                <c:pt idx="32">
                  <c:v>25</c:v>
                </c:pt>
                <c:pt idx="33">
                  <c:v>12</c:v>
                </c:pt>
                <c:pt idx="34">
                  <c:v>11</c:v>
                </c:pt>
                <c:pt idx="35">
                  <c:v>19</c:v>
                </c:pt>
                <c:pt idx="36">
                  <c:v>25</c:v>
                </c:pt>
                <c:pt idx="37">
                  <c:v>14</c:v>
                </c:pt>
                <c:pt idx="38">
                  <c:v>13</c:v>
                </c:pt>
                <c:pt idx="39">
                  <c:v>15</c:v>
                </c:pt>
                <c:pt idx="40">
                  <c:v>18</c:v>
                </c:pt>
                <c:pt idx="41">
                  <c:v>19</c:v>
                </c:pt>
                <c:pt idx="42">
                  <c:v>38</c:v>
                </c:pt>
                <c:pt idx="43">
                  <c:v>29</c:v>
                </c:pt>
                <c:pt idx="44">
                  <c:v>60</c:v>
                </c:pt>
                <c:pt idx="45">
                  <c:v>41</c:v>
                </c:pt>
                <c:pt idx="46">
                  <c:v>41</c:v>
                </c:pt>
                <c:pt idx="47">
                  <c:v>9</c:v>
                </c:pt>
                <c:pt idx="48">
                  <c:v>70</c:v>
                </c:pt>
                <c:pt idx="49">
                  <c:v>58</c:v>
                </c:pt>
                <c:pt idx="50">
                  <c:v>0</c:v>
                </c:pt>
                <c:pt idx="51">
                  <c:v>62</c:v>
                </c:pt>
                <c:pt idx="52">
                  <c:v>72</c:v>
                </c:pt>
                <c:pt idx="53">
                  <c:v>66</c:v>
                </c:pt>
                <c:pt idx="54">
                  <c:v>0</c:v>
                </c:pt>
                <c:pt idx="55">
                  <c:v>39</c:v>
                </c:pt>
                <c:pt idx="56">
                  <c:v>11</c:v>
                </c:pt>
                <c:pt idx="57">
                  <c:v>35</c:v>
                </c:pt>
                <c:pt idx="58">
                  <c:v>39</c:v>
                </c:pt>
                <c:pt idx="59">
                  <c:v>44</c:v>
                </c:pt>
                <c:pt idx="60">
                  <c:v>94</c:v>
                </c:pt>
                <c:pt idx="61">
                  <c:v>27</c:v>
                </c:pt>
                <c:pt idx="62">
                  <c:v>65</c:v>
                </c:pt>
                <c:pt idx="63">
                  <c:v>114</c:v>
                </c:pt>
                <c:pt idx="64">
                  <c:v>80</c:v>
                </c:pt>
                <c:pt idx="65">
                  <c:v>81</c:v>
                </c:pt>
                <c:pt idx="66">
                  <c:v>225</c:v>
                </c:pt>
                <c:pt idx="67">
                  <c:v>173</c:v>
                </c:pt>
                <c:pt idx="68">
                  <c:v>0</c:v>
                </c:pt>
                <c:pt idx="69">
                  <c:v>87</c:v>
                </c:pt>
                <c:pt idx="70">
                  <c:v>225</c:v>
                </c:pt>
                <c:pt idx="71">
                  <c:v>317</c:v>
                </c:pt>
                <c:pt idx="72">
                  <c:v>122</c:v>
                </c:pt>
                <c:pt idx="73">
                  <c:v>522</c:v>
                </c:pt>
                <c:pt idx="74">
                  <c:v>0</c:v>
                </c:pt>
                <c:pt idx="75">
                  <c:v>515</c:v>
                </c:pt>
                <c:pt idx="76">
                  <c:v>252</c:v>
                </c:pt>
                <c:pt idx="77">
                  <c:v>351</c:v>
                </c:pt>
                <c:pt idx="78">
                  <c:v>410</c:v>
                </c:pt>
                <c:pt idx="79">
                  <c:v>863</c:v>
                </c:pt>
                <c:pt idx="80">
                  <c:v>475</c:v>
                </c:pt>
                <c:pt idx="81">
                  <c:v>743</c:v>
                </c:pt>
                <c:pt idx="82">
                  <c:v>622</c:v>
                </c:pt>
                <c:pt idx="83">
                  <c:v>275</c:v>
                </c:pt>
                <c:pt idx="84">
                  <c:v>455</c:v>
                </c:pt>
                <c:pt idx="85">
                  <c:v>526</c:v>
                </c:pt>
                <c:pt idx="86">
                  <c:v>1161</c:v>
                </c:pt>
                <c:pt idx="87">
                  <c:v>509</c:v>
                </c:pt>
                <c:pt idx="88">
                  <c:v>501</c:v>
                </c:pt>
                <c:pt idx="8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Japan!$D$7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Japan!$A$8:$A$207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Japan!$D$8:$D$207</c:f>
              <c:numCache>
                <c:formatCode>_(* #,##0_);_(* \(#,##0\);_(* "-"??_);_(@_)</c:formatCode>
                <c:ptCount val="200"/>
                <c:pt idx="0">
                  <c:v>4.366509040975789E-5</c:v>
                </c:pt>
                <c:pt idx="1">
                  <c:v>6.5310187999256133E-5</c:v>
                </c:pt>
                <c:pt idx="2">
                  <c:v>9.7257023705516344E-5</c:v>
                </c:pt>
                <c:pt idx="3">
                  <c:v>1.4419675718185264E-4</c:v>
                </c:pt>
                <c:pt idx="4">
                  <c:v>2.1285581847808156E-4</c:v>
                </c:pt>
                <c:pt idx="5">
                  <c:v>3.1283269739737485E-4</c:v>
                </c:pt>
                <c:pt idx="6">
                  <c:v>4.5775851511666704E-4</c:v>
                </c:pt>
                <c:pt idx="7">
                  <c:v>6.6689818376530904E-4</c:v>
                </c:pt>
                <c:pt idx="8">
                  <c:v>9.6734772368080714E-4</c:v>
                </c:pt>
                <c:pt idx="9">
                  <c:v>1.3970336632649384E-3</c:v>
                </c:pt>
                <c:pt idx="10">
                  <c:v>2.0087854041289156E-3</c:v>
                </c:pt>
                <c:pt idx="11">
                  <c:v>2.8758346344036358E-3</c:v>
                </c:pt>
                <c:pt idx="12">
                  <c:v>4.0992016649715841E-3</c:v>
                </c:pt>
                <c:pt idx="13">
                  <c:v>5.8175620799734767E-3</c:v>
                </c:pt>
                <c:pt idx="14">
                  <c:v>8.220354311154629E-3</c:v>
                </c:pt>
                <c:pt idx="15">
                  <c:v>1.1565096522140741E-2</c:v>
                </c:pt>
                <c:pt idx="16">
                  <c:v>1.620013725933277E-2</c:v>
                </c:pt>
                <c:pt idx="17">
                  <c:v>2.2594377252984358E-2</c:v>
                </c:pt>
                <c:pt idx="18">
                  <c:v>3.1375878801520332E-2</c:v>
                </c:pt>
                <c:pt idx="19">
                  <c:v>4.3381734102473445E-2</c:v>
                </c:pt>
                <c:pt idx="20">
                  <c:v>5.9722104630239865E-2</c:v>
                </c:pt>
                <c:pt idx="21">
                  <c:v>8.1861979837664189E-2</c:v>
                </c:pt>
                <c:pt idx="22">
                  <c:v>0.11172494379879751</c:v>
                </c:pt>
                <c:pt idx="23">
                  <c:v>0.15182408993094634</c:v>
                </c:pt>
                <c:pt idx="24">
                  <c:v>0.20542619095406706</c:v>
                </c:pt>
                <c:pt idx="25">
                  <c:v>0.27675631418922703</c:v>
                </c:pt>
                <c:pt idx="26">
                  <c:v>0.37125126629764654</c:v>
                </c:pt>
                <c:pt idx="27">
                  <c:v>0.49587154487297086</c:v>
                </c:pt>
                <c:pt idx="28">
                  <c:v>0.6594828465629341</c:v>
                </c:pt>
                <c:pt idx="29">
                  <c:v>0.873319601805569</c:v>
                </c:pt>
                <c:pt idx="30">
                  <c:v>1.1515444317163308</c:v>
                </c:pt>
                <c:pt idx="31">
                  <c:v>1.5119187960029927</c:v>
                </c:pt>
                <c:pt idx="32">
                  <c:v>1.9766013492915828</c:v>
                </c:pt>
                <c:pt idx="33">
                  <c:v>2.5730915575074031</c:v>
                </c:pt>
                <c:pt idx="34">
                  <c:v>3.3353368393472365</c:v>
                </c:pt>
                <c:pt idx="35">
                  <c:v>4.3050217668517972</c:v>
                </c:pt>
                <c:pt idx="36">
                  <c:v>5.5330575444870478</c:v>
                </c:pt>
                <c:pt idx="37">
                  <c:v>7.0812889357826601</c:v>
                </c:pt>
                <c:pt idx="38">
                  <c:v>9.024433859282027</c:v>
                </c:pt>
                <c:pt idx="39">
                  <c:v>11.452267866832537</c:v>
                </c:pt>
                <c:pt idx="40">
                  <c:v>14.472061486676962</c:v>
                </c:pt>
                <c:pt idx="41">
                  <c:v>18.21127281422504</c:v>
                </c:pt>
                <c:pt idx="42">
                  <c:v>22.820490641710045</c:v>
                </c:pt>
                <c:pt idx="43">
                  <c:v>28.476614747446405</c:v>
                </c:pt>
                <c:pt idx="44">
                  <c:v>35.386249679127694</c:v>
                </c:pt>
                <c:pt idx="45">
                  <c:v>43.789276490230534</c:v>
                </c:pt>
                <c:pt idx="46">
                  <c:v>53.962553528237208</c:v>
                </c:pt>
                <c:pt idx="47">
                  <c:v>66.22368272240233</c:v>
                </c:pt>
                <c:pt idx="48">
                  <c:v>80.934762172471935</c:v>
                </c:pt>
                <c:pt idx="49">
                  <c:v>98.506029602121686</c:v>
                </c:pt>
                <c:pt idx="50">
                  <c:v>119.3992849280104</c:v>
                </c:pt>
                <c:pt idx="51">
                  <c:v>144.13096443364935</c:v>
                </c:pt>
                <c:pt idx="52">
                  <c:v>173.27472455516053</c:v>
                </c:pt>
                <c:pt idx="53">
                  <c:v>207.46338089853424</c:v>
                </c:pt>
                <c:pt idx="54">
                  <c:v>247.39003869386841</c:v>
                </c:pt>
                <c:pt idx="55">
                  <c:v>293.80824536272462</c:v>
                </c:pt>
                <c:pt idx="56">
                  <c:v>347.53099513594924</c:v>
                </c:pt>
                <c:pt idx="57">
                  <c:v>409.42842056637789</c:v>
                </c:pt>
                <c:pt idx="58">
                  <c:v>480.42401708824463</c:v>
                </c:pt>
                <c:pt idx="59">
                  <c:v>561.48926508346949</c:v>
                </c:pt>
                <c:pt idx="60">
                  <c:v>653.6365396169108</c:v>
                </c:pt>
                <c:pt idx="61">
                  <c:v>757.91023123153889</c:v>
                </c:pt>
                <c:pt idx="62">
                  <c:v>875.37604177855246</c:v>
                </c:pt>
                <c:pt idx="63">
                  <c:v>1007.1084666835828</c:v>
                </c:pt>
                <c:pt idx="64">
                  <c:v>1154.1765284399094</c:v>
                </c:pt>
                <c:pt idx="65">
                  <c:v>1317.6278842215559</c:v>
                </c:pt>
                <c:pt idx="66">
                  <c:v>1498.4714917093254</c:v>
                </c:pt>
                <c:pt idx="67">
                  <c:v>1697.6590795757268</c:v>
                </c:pt>
                <c:pt idx="68">
                  <c:v>1916.0657303551209</c:v>
                </c:pt>
                <c:pt idx="69">
                  <c:v>2154.4699412010837</c:v>
                </c:pt>
                <c:pt idx="70">
                  <c:v>2413.5335797564826</c:v>
                </c:pt>
                <c:pt idx="71">
                  <c:v>2693.7821954774258</c:v>
                </c:pt>
                <c:pt idx="72">
                  <c:v>2995.5861788160501</c:v>
                </c:pt>
                <c:pt idx="73">
                  <c:v>3319.143279470858</c:v>
                </c:pt>
                <c:pt idx="74">
                  <c:v>3664.4629986097971</c:v>
                </c:pt>
                <c:pt idx="75">
                  <c:v>4031.353357191394</c:v>
                </c:pt>
                <c:pt idx="76">
                  <c:v>4419.4105124643529</c:v>
                </c:pt>
                <c:pt idx="77">
                  <c:v>4828.0116472892078</c:v>
                </c:pt>
                <c:pt idx="78">
                  <c:v>5256.3114926848493</c:v>
                </c:pt>
                <c:pt idx="79">
                  <c:v>5703.242764282073</c:v>
                </c:pt>
                <c:pt idx="80">
                  <c:v>6167.5207002098878</c:v>
                </c:pt>
                <c:pt idx="81">
                  <c:v>6647.6517840609731</c:v>
                </c:pt>
                <c:pt idx="82">
                  <c:v>7141.946625271642</c:v>
                </c:pt>
                <c:pt idx="83">
                  <c:v>7648.5368542568276</c:v>
                </c:pt>
                <c:pt idx="84">
                  <c:v>8165.3957750144145</c:v>
                </c:pt>
                <c:pt idx="85">
                  <c:v>8690.3624078407647</c:v>
                </c:pt>
                <c:pt idx="86">
                  <c:v>9221.1684534117794</c:v>
                </c:pt>
                <c:pt idx="87">
                  <c:v>9755.4676206706208</c:v>
                </c:pt>
                <c:pt idx="88">
                  <c:v>10290.866688189333</c:v>
                </c:pt>
                <c:pt idx="89">
                  <c:v>10824.957614812969</c:v>
                </c:pt>
                <c:pt idx="90">
                  <c:v>11355.349982599759</c:v>
                </c:pt>
                <c:pt idx="91">
                  <c:v>11879.703044655105</c:v>
                </c:pt>
                <c:pt idx="92">
                  <c:v>12395.756662840149</c:v>
                </c:pt>
                <c:pt idx="93">
                  <c:v>12901.360455018665</c:v>
                </c:pt>
                <c:pt idx="94">
                  <c:v>13394.500527098548</c:v>
                </c:pt>
                <c:pt idx="95">
                  <c:v>13873.323239409734</c:v>
                </c:pt>
                <c:pt idx="96">
                  <c:v>14336.155547006543</c:v>
                </c:pt>
                <c:pt idx="97">
                  <c:v>14781.521555780313</c:v>
                </c:pt>
                <c:pt idx="98">
                  <c:v>15208.155046900347</c:v>
                </c:pt>
                <c:pt idx="99">
                  <c:v>15615.007836924149</c:v>
                </c:pt>
                <c:pt idx="100">
                  <c:v>16001.25395575075</c:v>
                </c:pt>
                <c:pt idx="101">
                  <c:v>16366.289735401342</c:v>
                </c:pt>
                <c:pt idx="102">
                  <c:v>16709.730005684894</c:v>
                </c:pt>
                <c:pt idx="103">
                  <c:v>17031.40068489793</c:v>
                </c:pt>
                <c:pt idx="104">
                  <c:v>17331.328132158971</c:v>
                </c:pt>
                <c:pt idx="105">
                  <c:v>17609.725690805837</c:v>
                </c:pt>
                <c:pt idx="106">
                  <c:v>17866.977898227964</c:v>
                </c:pt>
                <c:pt idx="107">
                  <c:v>18103.622866041165</c:v>
                </c:pt>
                <c:pt idx="108">
                  <c:v>18320.333345825598</c:v>
                </c:pt>
                <c:pt idx="109">
                  <c:v>18517.896990581481</c:v>
                </c:pt>
                <c:pt idx="110">
                  <c:v>18697.196302026543</c:v>
                </c:pt>
                <c:pt idx="111">
                  <c:v>18859.188720746832</c:v>
                </c:pt>
                <c:pt idx="112">
                  <c:v>19004.887272252708</c:v>
                </c:pt>
                <c:pt idx="113">
                  <c:v>19135.342129642471</c:v>
                </c:pt>
                <c:pt idx="114">
                  <c:v>19251.62339539751</c:v>
                </c:pt>
                <c:pt idx="115">
                  <c:v>19354.805343365515</c:v>
                </c:pt>
                <c:pt idx="116">
                  <c:v>19445.952299651035</c:v>
                </c:pt>
                <c:pt idx="117">
                  <c:v>19526.106280128122</c:v>
                </c:pt>
                <c:pt idx="118">
                  <c:v>19596.27644453703</c:v>
                </c:pt>
                <c:pt idx="119">
                  <c:v>19657.430374209285</c:v>
                </c:pt>
                <c:pt idx="120">
                  <c:v>19710.487133602383</c:v>
                </c:pt>
                <c:pt idx="121">
                  <c:v>19756.312035862698</c:v>
                </c:pt>
                <c:pt idx="122">
                  <c:v>19795.713000055937</c:v>
                </c:pt>
                <c:pt idx="123">
                  <c:v>19829.438362651959</c:v>
                </c:pt>
                <c:pt idx="124">
                  <c:v>19858.175988167332</c:v>
                </c:pt>
                <c:pt idx="125">
                  <c:v>19882.553513142091</c:v>
                </c:pt>
                <c:pt idx="126">
                  <c:v>19903.139553240468</c:v>
                </c:pt>
                <c:pt idx="127">
                  <c:v>19920.445704453778</c:v>
                </c:pt>
                <c:pt idx="128">
                  <c:v>19934.929175285473</c:v>
                </c:pt>
                <c:pt idx="129">
                  <c:v>19946.995896505774</c:v>
                </c:pt>
                <c:pt idx="130">
                  <c:v>19957.003967666085</c:v>
                </c:pt>
                <c:pt idx="131">
                  <c:v>19965.267314187393</c:v>
                </c:pt>
                <c:pt idx="132">
                  <c:v>19972.059444673803</c:v>
                </c:pt>
                <c:pt idx="133">
                  <c:v>19977.617214431772</c:v>
                </c:pt>
                <c:pt idx="134">
                  <c:v>19982.144517381021</c:v>
                </c:pt>
                <c:pt idx="135">
                  <c:v>19985.815844117504</c:v>
                </c:pt>
                <c:pt idx="136">
                  <c:v>19988.779658438329</c:v>
                </c:pt>
                <c:pt idx="137">
                  <c:v>19991.161557876527</c:v>
                </c:pt>
                <c:pt idx="138">
                  <c:v>19993.06719553439</c:v>
                </c:pt>
                <c:pt idx="139">
                  <c:v>19994.584950650453</c:v>
                </c:pt>
                <c:pt idx="140">
                  <c:v>19995.788343866778</c:v>
                </c:pt>
                <c:pt idx="141">
                  <c:v>19996.738200121643</c:v>
                </c:pt>
                <c:pt idx="142">
                  <c:v>19997.484567568496</c:v>
                </c:pt>
                <c:pt idx="143">
                  <c:v>19998.068405040762</c:v>
                </c:pt>
                <c:pt idx="144">
                  <c:v>19998.52305349247</c:v>
                </c:pt>
                <c:pt idx="145">
                  <c:v>19998.875508707795</c:v>
                </c:pt>
                <c:pt idx="146">
                  <c:v>19999.147513552954</c:v>
                </c:pt>
                <c:pt idx="147">
                  <c:v>19999.356488302223</c:v>
                </c:pt>
                <c:pt idx="148">
                  <c:v>19999.516317257032</c:v>
                </c:pt>
                <c:pt idx="149">
                  <c:v>19999.638009131217</c:v>
                </c:pt>
                <c:pt idx="150">
                  <c:v>19999.7302476189</c:v>
                </c:pt>
                <c:pt idx="151">
                  <c:v>19999.799847298658</c:v>
                </c:pt>
                <c:pt idx="152">
                  <c:v>19999.852128647341</c:v>
                </c:pt>
                <c:pt idx="153">
                  <c:v>19999.891224509684</c:v>
                </c:pt>
                <c:pt idx="154">
                  <c:v>19999.920328952172</c:v>
                </c:pt>
                <c:pt idx="155">
                  <c:v>19999.941898063174</c:v>
                </c:pt>
                <c:pt idx="156">
                  <c:v>19999.957810975848</c:v>
                </c:pt>
                <c:pt idx="157">
                  <c:v>19999.969498205734</c:v>
                </c:pt>
                <c:pt idx="158">
                  <c:v>19999.978043321807</c:v>
                </c:pt>
                <c:pt idx="159">
                  <c:v>19999.98426301295</c:v>
                </c:pt>
                <c:pt idx="160">
                  <c:v>19999.988769769978</c:v>
                </c:pt>
                <c:pt idx="161">
                  <c:v>19999.99202067246</c:v>
                </c:pt>
                <c:pt idx="162">
                  <c:v>19999.994355142007</c:v>
                </c:pt>
                <c:pt idx="163">
                  <c:v>19999.996023990672</c:v>
                </c:pt>
                <c:pt idx="164">
                  <c:v>19999.997211645314</c:v>
                </c:pt>
                <c:pt idx="165">
                  <c:v>19999.998053055682</c:v>
                </c:pt>
                <c:pt idx="166">
                  <c:v>19999.99864648639</c:v>
                </c:pt>
                <c:pt idx="167">
                  <c:v>19999.999063141437</c:v>
                </c:pt>
                <c:pt idx="168">
                  <c:v>19999.999354365835</c:v>
                </c:pt>
                <c:pt idx="169">
                  <c:v>19999.999557004969</c:v>
                </c:pt>
                <c:pt idx="170">
                  <c:v>19999.999697371437</c:v>
                </c:pt>
                <c:pt idx="171">
                  <c:v>19999.999794165316</c:v>
                </c:pt>
                <c:pt idx="172">
                  <c:v>19999.999860612545</c:v>
                </c:pt>
                <c:pt idx="173">
                  <c:v>19999.999906022422</c:v>
                </c:pt>
                <c:pt idx="174">
                  <c:v>19999.999936916007</c:v>
                </c:pt>
                <c:pt idx="175">
                  <c:v>19999.999957839329</c:v>
                </c:pt>
                <c:pt idx="176">
                  <c:v>19999.999971946421</c:v>
                </c:pt>
                <c:pt idx="177">
                  <c:v>19999.999981415091</c:v>
                </c:pt>
                <c:pt idx="178">
                  <c:v>19999.9999877419</c:v>
                </c:pt>
                <c:pt idx="179">
                  <c:v>19999.999991950375</c:v>
                </c:pt>
                <c:pt idx="180">
                  <c:v>19999.999994737202</c:v>
                </c:pt>
                <c:pt idx="181">
                  <c:v>19999.999996574326</c:v>
                </c:pt>
                <c:pt idx="182">
                  <c:v>19999.999997779953</c:v>
                </c:pt>
                <c:pt idx="183">
                  <c:v>19999.9999985676</c:v>
                </c:pt>
                <c:pt idx="184">
                  <c:v>19999.999999079864</c:v>
                </c:pt>
                <c:pt idx="185">
                  <c:v>19999.999999411528</c:v>
                </c:pt>
                <c:pt idx="186">
                  <c:v>19999.999999625303</c:v>
                </c:pt>
                <c:pt idx="187">
                  <c:v>19999.999999762469</c:v>
                </c:pt>
                <c:pt idx="188">
                  <c:v>19999.999999850086</c:v>
                </c:pt>
                <c:pt idx="189">
                  <c:v>19999.999999905798</c:v>
                </c:pt>
                <c:pt idx="190">
                  <c:v>19999.999999941068</c:v>
                </c:pt>
                <c:pt idx="191">
                  <c:v>19999.999999963296</c:v>
                </c:pt>
                <c:pt idx="192">
                  <c:v>19999.999999977241</c:v>
                </c:pt>
                <c:pt idx="193">
                  <c:v>19999.99999998595</c:v>
                </c:pt>
                <c:pt idx="194">
                  <c:v>19999.999999991363</c:v>
                </c:pt>
                <c:pt idx="195">
                  <c:v>19999.999999994714</c:v>
                </c:pt>
                <c:pt idx="196">
                  <c:v>19999.99999999678</c:v>
                </c:pt>
                <c:pt idx="197">
                  <c:v>19999.99999999805</c:v>
                </c:pt>
                <c:pt idx="198">
                  <c:v>19999.999999998821</c:v>
                </c:pt>
                <c:pt idx="199">
                  <c:v>19999.999999999291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Japan!$E$7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Japan!$A$8:$A$207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Japan!$E$8:$E$207</c:f>
              <c:numCache>
                <c:formatCode>_(* #,##0_);_(* \(#,##0\);_(* "-"??_);_(@_)</c:formatCode>
                <c:ptCount val="200"/>
                <c:pt idx="0">
                  <c:v>1.7675403068790373E-5</c:v>
                </c:pt>
                <c:pt idx="1">
                  <c:v>2.615044435373155E-5</c:v>
                </c:pt>
                <c:pt idx="2">
                  <c:v>3.8515235863823758E-5</c:v>
                </c:pt>
                <c:pt idx="3">
                  <c:v>5.6471561016832615E-5</c:v>
                </c:pt>
                <c:pt idx="4">
                  <c:v>8.2427241536686081E-5</c:v>
                </c:pt>
                <c:pt idx="5">
                  <c:v>1.1977204968222186E-4</c:v>
                </c:pt>
                <c:pt idx="6">
                  <c:v>1.7325426703844682E-4</c:v>
                </c:pt>
                <c:pt idx="7">
                  <c:v>2.4949172142181705E-4</c:v>
                </c:pt>
                <c:pt idx="8">
                  <c:v>3.5766140786997234E-4</c:v>
                </c:pt>
                <c:pt idx="9">
                  <c:v>5.1042479867756732E-4</c:v>
                </c:pt>
                <c:pt idx="10">
                  <c:v>7.2516225832854454E-4</c:v>
                </c:pt>
                <c:pt idx="11">
                  <c:v>1.0256102714709318E-3</c:v>
                </c:pt>
                <c:pt idx="12">
                  <c:v>1.4440202140267554E-3</c:v>
                </c:pt>
                <c:pt idx="13">
                  <c:v>2.0239879660597787E-3</c:v>
                </c:pt>
                <c:pt idx="14">
                  <c:v>2.8241406469601727E-3</c:v>
                </c:pt>
                <c:pt idx="15">
                  <c:v>3.922911035565994E-3</c:v>
                </c:pt>
                <c:pt idx="16">
                  <c:v>5.4246826828226189E-3</c:v>
                </c:pt>
                <c:pt idx="17">
                  <c:v>7.4676501110047715E-3</c:v>
                </c:pt>
                <c:pt idx="18">
                  <c:v>1.0233809436183421E-2</c:v>
                </c:pt>
                <c:pt idx="19">
                  <c:v>1.39615755997785E-2</c:v>
                </c:pt>
                <c:pt idx="20">
                  <c:v>1.896161311282888E-2</c:v>
                </c:pt>
                <c:pt idx="21">
                  <c:v>2.5636567230132908E-2</c:v>
                </c:pt>
                <c:pt idx="22">
                  <c:v>3.4505490503753913E-2</c:v>
                </c:pt>
                <c:pt idx="23">
                  <c:v>4.623387354767914E-2</c:v>
                </c:pt>
                <c:pt idx="24">
                  <c:v>6.1670305315798028E-2</c:v>
                </c:pt>
                <c:pt idx="25">
                  <c:v>8.1890902693614168E-2</c:v>
                </c:pt>
                <c:pt idx="26">
                  <c:v>0.10825275567446588</c:v>
                </c:pt>
                <c:pt idx="27">
                  <c:v>0.14245772510936069</c:v>
                </c:pt>
                <c:pt idx="28">
                  <c:v>0.18662799546491438</c:v>
                </c:pt>
                <c:pt idx="29">
                  <c:v>0.24339481381855121</c:v>
                </c:pt>
                <c:pt idx="30">
                  <c:v>0.3160018252645585</c:v>
                </c:pt>
                <c:pt idx="31">
                  <c:v>0.40842432913681748</c:v>
                </c:pt>
                <c:pt idx="32">
                  <c:v>0.52550561376258031</c:v>
                </c:pt>
                <c:pt idx="33">
                  <c:v>0.67311126277982858</c:v>
                </c:pt>
                <c:pt idx="34">
                  <c:v>0.85830194615628519</c:v>
                </c:pt>
                <c:pt idx="35">
                  <c:v>1.0895246974836019</c:v>
                </c:pt>
                <c:pt idx="36">
                  <c:v>1.3768220213404447</c:v>
                </c:pt>
                <c:pt idx="37">
                  <c:v>1.7320573592540216</c:v>
                </c:pt>
                <c:pt idx="38">
                  <c:v>2.1691544636026241</c:v>
                </c:pt>
                <c:pt idx="39">
                  <c:v>2.7043470857780378</c:v>
                </c:pt>
                <c:pt idx="40">
                  <c:v>3.3564340864418418</c:v>
                </c:pt>
                <c:pt idx="41">
                  <c:v>4.1470336401618431</c:v>
                </c:pt>
                <c:pt idx="42">
                  <c:v>5.100828664113533</c:v>
                </c:pt>
                <c:pt idx="43">
                  <c:v>6.2457939937892482</c:v>
                </c:pt>
                <c:pt idx="44">
                  <c:v>7.6133942144369851</c:v>
                </c:pt>
                <c:pt idx="45">
                  <c:v>9.2387395058943369</c:v>
                </c:pt>
                <c:pt idx="46">
                  <c:v>11.16068545465831</c:v>
                </c:pt>
                <c:pt idx="47">
                  <c:v>13.421861626458343</c:v>
                </c:pt>
                <c:pt idx="48">
                  <c:v>16.068612880710717</c:v>
                </c:pt>
                <c:pt idx="49">
                  <c:v>19.1508370562292</c:v>
                </c:pt>
                <c:pt idx="50">
                  <c:v>22.721702877621066</c:v>
                </c:pt>
                <c:pt idx="51">
                  <c:v>26.837232831194065</c:v>
                </c:pt>
                <c:pt idx="52">
                  <c:v>31.555737433532723</c:v>
                </c:pt>
                <c:pt idx="53">
                  <c:v>36.937089841616142</c:v>
                </c:pt>
                <c:pt idx="54">
                  <c:v>43.04183317990374</c:v>
                </c:pt>
                <c:pt idx="55">
                  <c:v>49.930117301972977</c:v>
                </c:pt>
                <c:pt idx="56">
                  <c:v>57.660466934959096</c:v>
                </c:pt>
                <c:pt idx="57">
                  <c:v>66.288389199304731</c:v>
                </c:pt>
                <c:pt idx="58">
                  <c:v>75.864835227148674</c:v>
                </c:pt>
                <c:pt idx="59">
                  <c:v>86.434537839008712</c:v>
                </c:pt>
                <c:pt idx="60">
                  <c:v>98.034254745952211</c:v>
                </c:pt>
                <c:pt idx="61">
                  <c:v>110.69095423976847</c:v>
                </c:pt>
                <c:pt idx="62">
                  <c:v>124.41998749165822</c:v>
                </c:pt>
                <c:pt idx="63">
                  <c:v>139.22329804490255</c:v>
                </c:pt>
                <c:pt idx="64">
                  <c:v>155.0877244868409</c:v>
                </c:pt>
                <c:pt idx="65">
                  <c:v>171.98345624923448</c:v>
                </c:pt>
                <c:pt idx="66">
                  <c:v>189.86270466319741</c:v>
                </c:pt>
                <c:pt idx="67">
                  <c:v>208.65865147619502</c:v>
                </c:pt>
                <c:pt idx="68">
                  <c:v>228.28473477747309</c:v>
                </c:pt>
                <c:pt idx="69">
                  <c:v>248.6343275105458</c:v>
                </c:pt>
                <c:pt idx="70">
                  <c:v>269.58085641308509</c:v>
                </c:pt>
                <c:pt idx="71">
                  <c:v>290.97839936586314</c:v>
                </c:pt>
                <c:pt idx="72">
                  <c:v>312.66278692651935</c:v>
                </c:pt>
                <c:pt idx="73">
                  <c:v>334.45321957002346</c:v>
                </c:pt>
                <c:pt idx="74">
                  <c:v>356.15439627706087</c:v>
                </c:pt>
                <c:pt idx="75">
                  <c:v>377.55913313652024</c:v>
                </c:pt>
                <c:pt idx="76">
                  <c:v>398.45143318405121</c:v>
                </c:pt>
                <c:pt idx="77">
                  <c:v>418.6099514787017</c:v>
                </c:pt>
                <c:pt idx="78">
                  <c:v>437.81178315508151</c:v>
                </c:pt>
                <c:pt idx="79">
                  <c:v>455.83648761372422</c:v>
                </c:pt>
                <c:pt idx="80">
                  <c:v>472.47024982788355</c:v>
                </c:pt>
                <c:pt idx="81">
                  <c:v>487.51007058036032</c:v>
                </c:pt>
                <c:pt idx="82">
                  <c:v>500.76787182193658</c:v>
                </c:pt>
                <c:pt idx="83">
                  <c:v>512.07440164840887</c:v>
                </c:pt>
                <c:pt idx="84">
                  <c:v>521.2828258475447</c:v>
                </c:pt>
                <c:pt idx="85">
                  <c:v>528.27189961132569</c:v>
                </c:pt>
                <c:pt idx="86">
                  <c:v>532.94862369442376</c:v>
                </c:pt>
                <c:pt idx="87">
                  <c:v>535.25030369180695</c:v>
                </c:pt>
                <c:pt idx="88">
                  <c:v>535.1459486964327</c:v>
                </c:pt>
                <c:pt idx="89">
                  <c:v>532.63696571863898</c:v>
                </c:pt>
                <c:pt idx="90">
                  <c:v>527.75712811582514</c:v>
                </c:pt>
                <c:pt idx="91">
                  <c:v>520.57181902265495</c:v>
                </c:pt>
                <c:pt idx="92">
                  <c:v>511.17657347379179</c:v>
                </c:pt>
                <c:pt idx="93">
                  <c:v>499.69496466047895</c:v>
                </c:pt>
                <c:pt idx="94">
                  <c:v>486.27589969326033</c:v>
                </c:pt>
                <c:pt idx="95">
                  <c:v>471.09040757871304</c:v>
                </c:pt>
                <c:pt idx="96">
                  <c:v>454.32801620693198</c:v>
                </c:pt>
                <c:pt idx="97">
                  <c:v>436.19282549282974</c:v>
                </c:pt>
                <c:pt idx="98">
                  <c:v>416.89939009876372</c:v>
                </c:pt>
                <c:pt idx="99">
                  <c:v>396.66852725686999</c:v>
                </c:pt>
                <c:pt idx="100">
                  <c:v>375.72316316363703</c:v>
                </c:pt>
                <c:pt idx="101">
                  <c:v>354.28432547315856</c:v>
                </c:pt>
                <c:pt idx="102">
                  <c:v>332.56737996699036</c:v>
                </c:pt>
                <c:pt idx="103">
                  <c:v>310.77859706101037</c:v>
                </c:pt>
                <c:pt idx="104">
                  <c:v>289.11211906016598</c:v>
                </c:pt>
                <c:pt idx="105">
                  <c:v>267.74738269548203</c:v>
                </c:pt>
                <c:pt idx="106">
                  <c:v>246.84703420973304</c:v>
                </c:pt>
                <c:pt idx="107">
                  <c:v>226.55535682795133</c:v>
                </c:pt>
                <c:pt idx="108">
                  <c:v>206.99721354510407</c:v>
                </c:pt>
                <c:pt idx="109">
                  <c:v>188.27749240389571</c:v>
                </c:pt>
                <c:pt idx="110">
                  <c:v>170.48102734409494</c:v>
                </c:pt>
                <c:pt idx="111">
                  <c:v>153.67295569207772</c:v>
                </c:pt>
                <c:pt idx="112">
                  <c:v>137.89946371374211</c:v>
                </c:pt>
                <c:pt idx="113">
                  <c:v>123.18886453793529</c:v>
                </c:pt>
                <c:pt idx="114">
                  <c:v>109.55294821087396</c:v>
                </c:pt>
                <c:pt idx="115">
                  <c:v>96.988541591502326</c:v>
                </c:pt>
                <c:pt idx="116">
                  <c:v>85.479216071277733</c:v>
                </c:pt>
                <c:pt idx="117">
                  <c:v>74.997083446619158</c:v>
                </c:pt>
                <c:pt idx="118">
                  <c:v>65.504624374624285</c:v>
                </c:pt>
                <c:pt idx="119">
                  <c:v>56.956499349550185</c:v>
                </c:pt>
                <c:pt idx="120">
                  <c:v>49.301298677085157</c:v>
                </c:pt>
                <c:pt idx="121">
                  <c:v>42.483195124363903</c:v>
                </c:pt>
                <c:pt idx="122">
                  <c:v>36.443470432373175</c:v>
                </c:pt>
                <c:pt idx="123">
                  <c:v>31.121894372005379</c:v>
                </c:pt>
                <c:pt idx="124">
                  <c:v>26.457942226092459</c:v>
                </c:pt>
                <c:pt idx="125">
                  <c:v>22.391843257522797</c:v>
                </c:pt>
                <c:pt idx="126">
                  <c:v>18.86545870161882</c:v>
                </c:pt>
                <c:pt idx="127">
                  <c:v>15.822992976940355</c:v>
                </c:pt>
                <c:pt idx="128">
                  <c:v>13.211546071996198</c:v>
                </c:pt>
                <c:pt idx="129">
                  <c:v>10.981518412778986</c:v>
                </c:pt>
                <c:pt idx="130">
                  <c:v>9.0868819656490984</c:v>
                </c:pt>
                <c:pt idx="131">
                  <c:v>7.4853329339870056</c:v>
                </c:pt>
                <c:pt idx="132">
                  <c:v>6.1383422436198023</c:v>
                </c:pt>
                <c:pt idx="133">
                  <c:v>5.0111201782004278</c:v>
                </c:pt>
                <c:pt idx="134">
                  <c:v>4.0725111294423568</c:v>
                </c:pt>
                <c:pt idx="135">
                  <c:v>3.2948335806923565</c:v>
                </c:pt>
                <c:pt idx="136">
                  <c:v>2.6536792566356144</c:v>
                </c:pt>
                <c:pt idx="137">
                  <c:v>2.1276839517169885</c:v>
                </c:pt>
                <c:pt idx="138">
                  <c:v>1.6982809901980152</c:v>
                </c:pt>
                <c:pt idx="139">
                  <c:v>1.3494466546018542</c:v>
                </c:pt>
                <c:pt idx="140">
                  <c:v>1.067445316069235</c:v>
                </c:pt>
                <c:pt idx="141">
                  <c:v>0.84058046531022645</c:v>
                </c:pt>
                <c:pt idx="142">
                  <c:v>0.65895641814493511</c:v>
                </c:pt>
                <c:pt idx="143">
                  <c:v>0.51425418402752487</c:v>
                </c:pt>
                <c:pt idx="144">
                  <c:v>0.39952385690809938</c:v>
                </c:pt>
                <c:pt idx="145">
                  <c:v>0.30899492289335784</c:v>
                </c:pt>
                <c:pt idx="146">
                  <c:v>0.23790507787189349</c:v>
                </c:pt>
                <c:pt idx="147">
                  <c:v>0.18234750365126237</c:v>
                </c:pt>
                <c:pt idx="148">
                  <c:v>0.13913605159982206</c:v>
                </c:pt>
                <c:pt idx="149">
                  <c:v>0.10568741353517916</c:v>
                </c:pt>
                <c:pt idx="150">
                  <c:v>7.9919104087045265E-2</c:v>
                </c:pt>
                <c:pt idx="151">
                  <c:v>6.0161919743450538E-2</c:v>
                </c:pt>
                <c:pt idx="152">
                  <c:v>4.5085460248399267E-2</c:v>
                </c:pt>
                <c:pt idx="153">
                  <c:v>3.3635281844686761E-2</c:v>
                </c:pt>
                <c:pt idx="154">
                  <c:v>2.498028431977688E-2</c:v>
                </c:pt>
                <c:pt idx="155">
                  <c:v>1.8469001869205033E-2</c:v>
                </c:pt>
                <c:pt idx="156">
                  <c:v>1.3593560224095424E-2</c:v>
                </c:pt>
                <c:pt idx="157">
                  <c:v>9.9601699352238251E-3</c:v>
                </c:pt>
                <c:pt idx="158">
                  <c:v>7.2651405917870367E-3</c:v>
                </c:pt>
                <c:pt idx="159">
                  <c:v>5.2755171596750826E-3</c:v>
                </c:pt>
                <c:pt idx="160">
                  <c:v>3.8135531117964622E-3</c:v>
                </c:pt>
                <c:pt idx="161">
                  <c:v>2.7443424327568697E-3</c:v>
                </c:pt>
                <c:pt idx="162">
                  <c:v>1.9660318281149655E-3</c:v>
                </c:pt>
                <c:pt idx="163">
                  <c:v>1.4021243457547265E-3</c:v>
                </c:pt>
                <c:pt idx="164">
                  <c:v>9.9546560342815907E-4</c:v>
                </c:pt>
                <c:pt idx="165">
                  <c:v>7.0357391344066315E-4</c:v>
                </c:pt>
                <c:pt idx="166">
                  <c:v>4.9503618050021105E-4</c:v>
                </c:pt>
                <c:pt idx="167">
                  <c:v>3.4674315456116042E-4</c:v>
                </c:pt>
                <c:pt idx="168">
                  <c:v>2.4178123573478976E-4</c:v>
                </c:pt>
                <c:pt idx="169">
                  <c:v>1.6783442000934906E-4</c:v>
                </c:pt>
                <c:pt idx="170">
                  <c:v>1.159800291340612E-4</c:v>
                </c:pt>
                <c:pt idx="171">
                  <c:v>7.9786449085973918E-5</c:v>
                </c:pt>
                <c:pt idx="172">
                  <c:v>5.4641020643685994E-5</c:v>
                </c:pt>
                <c:pt idx="173">
                  <c:v>3.7252224454078332E-5</c:v>
                </c:pt>
                <c:pt idx="174">
                  <c:v>2.5283044048522674E-5</c:v>
                </c:pt>
                <c:pt idx="175">
                  <c:v>1.7082453758945542E-5</c:v>
                </c:pt>
                <c:pt idx="176">
                  <c:v>1.1489864008344984E-5</c:v>
                </c:pt>
                <c:pt idx="177">
                  <c:v>7.6934877289344989E-6</c:v>
                </c:pt>
                <c:pt idx="178">
                  <c:v>5.1283231628000553E-6</c:v>
                </c:pt>
                <c:pt idx="179">
                  <c:v>3.4030728479467282E-6</c:v>
                </c:pt>
                <c:pt idx="180">
                  <c:v>2.2480752768805354E-6</c:v>
                </c:pt>
                <c:pt idx="181">
                  <c:v>1.4784076301509572E-6</c:v>
                </c:pt>
                <c:pt idx="182">
                  <c:v>9.6787948184942611E-7</c:v>
                </c:pt>
                <c:pt idx="183">
                  <c:v>6.3080062294639837E-7</c:v>
                </c:pt>
                <c:pt idx="184">
                  <c:v>4.0926696037236965E-7</c:v>
                </c:pt>
                <c:pt idx="185">
                  <c:v>2.6434128732615078E-7</c:v>
                </c:pt>
                <c:pt idx="186">
                  <c:v>1.6996795828177772E-7</c:v>
                </c:pt>
                <c:pt idx="187">
                  <c:v>1.0879598203237596E-7</c:v>
                </c:pt>
                <c:pt idx="188">
                  <c:v>6.9326998507751096E-8</c:v>
                </c:pt>
                <c:pt idx="189">
                  <c:v>4.3978020915458451E-8</c:v>
                </c:pt>
                <c:pt idx="190">
                  <c:v>2.7772354952017624E-8</c:v>
                </c:pt>
                <c:pt idx="191">
                  <c:v>1.7459567252196771E-8</c:v>
                </c:pt>
                <c:pt idx="192">
                  <c:v>1.0926925583842857E-8</c:v>
                </c:pt>
                <c:pt idx="193">
                  <c:v>6.8077913668822486E-9</c:v>
                </c:pt>
                <c:pt idx="194">
                  <c:v>4.2223889119408745E-9</c:v>
                </c:pt>
                <c:pt idx="195">
                  <c:v>2.6070776663870871E-9</c:v>
                </c:pt>
                <c:pt idx="196">
                  <c:v>1.6024830639052392E-9</c:v>
                </c:pt>
                <c:pt idx="197">
                  <c:v>9.8056563664333113E-10</c:v>
                </c:pt>
                <c:pt idx="198">
                  <c:v>5.9731529159960566E-10</c:v>
                </c:pt>
                <c:pt idx="199">
                  <c:v>3.6222159513972015E-10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94992"/>
        <c:axId val="342868424"/>
      </c:scatterChart>
      <c:valAx>
        <c:axId val="34029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68424"/>
        <c:crosses val="autoZero"/>
        <c:crossBetween val="midCat"/>
      </c:valAx>
      <c:valAx>
        <c:axId val="3428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9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0</xdr:colOff>
      <xdr:row>68</xdr:row>
      <xdr:rowOff>19050</xdr:rowOff>
    </xdr:from>
    <xdr:to>
      <xdr:col>100</xdr:col>
      <xdr:colOff>118110</xdr:colOff>
      <xdr:row>83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6</xdr:row>
      <xdr:rowOff>152400</xdr:rowOff>
    </xdr:from>
    <xdr:to>
      <xdr:col>18</xdr:col>
      <xdr:colOff>518160</xdr:colOff>
      <xdr:row>66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426720</xdr:colOff>
      <xdr:row>70</xdr:row>
      <xdr:rowOff>171450</xdr:rowOff>
    </xdr:from>
    <xdr:to>
      <xdr:col>27</xdr:col>
      <xdr:colOff>121920</xdr:colOff>
      <xdr:row>85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182880</xdr:colOff>
      <xdr:row>118</xdr:row>
      <xdr:rowOff>3810</xdr:rowOff>
    </xdr:from>
    <xdr:to>
      <xdr:col>16</xdr:col>
      <xdr:colOff>30480</xdr:colOff>
      <xdr:row>133</xdr:row>
      <xdr:rowOff>3810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441960</xdr:colOff>
      <xdr:row>118</xdr:row>
      <xdr:rowOff>41910</xdr:rowOff>
    </xdr:from>
    <xdr:to>
      <xdr:col>23</xdr:col>
      <xdr:colOff>388620</xdr:colOff>
      <xdr:row>133</xdr:row>
      <xdr:rowOff>41910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560070</xdr:colOff>
      <xdr:row>1</xdr:row>
      <xdr:rowOff>3810</xdr:rowOff>
    </xdr:from>
    <xdr:to>
      <xdr:col>20</xdr:col>
      <xdr:colOff>83820</xdr:colOff>
      <xdr:row>23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273"/>
  <sheetViews>
    <sheetView topLeftCell="A33" workbookViewId="0">
      <selection activeCell="E51" sqref="E51:CQ51"/>
    </sheetView>
  </sheetViews>
  <sheetFormatPr defaultRowHeight="14.4" x14ac:dyDescent="0.3"/>
  <cols>
    <col min="3" max="3" width="14.44140625" customWidth="1"/>
    <col min="4" max="4" width="28" customWidth="1"/>
    <col min="5" max="5" width="28.109375" bestFit="1" customWidth="1"/>
    <col min="97" max="97" width="13.6640625" bestFit="1" customWidth="1"/>
  </cols>
  <sheetData>
    <row r="2" spans="1:97" x14ac:dyDescent="0.3">
      <c r="E2" s="12" t="s">
        <v>283</v>
      </c>
      <c r="F2" s="13">
        <f>SUM(F7:F188)</f>
        <v>7</v>
      </c>
      <c r="G2" s="13">
        <f t="shared" ref="G2:BR2" si="0">SUM(G7:G188)</f>
        <v>11</v>
      </c>
      <c r="H2" s="13">
        <f t="shared" si="0"/>
        <v>21</v>
      </c>
      <c r="I2" s="13">
        <f t="shared" si="0"/>
        <v>28</v>
      </c>
      <c r="J2" s="13">
        <f t="shared" si="0"/>
        <v>38</v>
      </c>
      <c r="K2" s="13">
        <f t="shared" si="0"/>
        <v>44</v>
      </c>
      <c r="L2" s="13">
        <f t="shared" si="0"/>
        <v>62</v>
      </c>
      <c r="M2" s="13">
        <f t="shared" si="0"/>
        <v>71</v>
      </c>
      <c r="N2" s="13">
        <f t="shared" si="0"/>
        <v>82</v>
      </c>
      <c r="O2" s="13">
        <f t="shared" si="0"/>
        <v>112</v>
      </c>
      <c r="P2" s="13">
        <f t="shared" si="0"/>
        <v>131</v>
      </c>
      <c r="Q2" s="13">
        <f t="shared" si="0"/>
        <v>141</v>
      </c>
      <c r="R2" s="13">
        <f t="shared" si="0"/>
        <v>149</v>
      </c>
      <c r="S2" s="13">
        <f t="shared" si="0"/>
        <v>168</v>
      </c>
      <c r="T2" s="13">
        <f t="shared" si="0"/>
        <v>177</v>
      </c>
      <c r="U2" s="13">
        <f t="shared" si="0"/>
        <v>188</v>
      </c>
      <c r="V2" s="13">
        <f t="shared" si="0"/>
        <v>259</v>
      </c>
      <c r="W2" s="13">
        <f t="shared" si="0"/>
        <v>284</v>
      </c>
      <c r="X2" s="13">
        <f t="shared" si="0"/>
        <v>299</v>
      </c>
      <c r="Y2" s="13">
        <f t="shared" si="0"/>
        <v>386</v>
      </c>
      <c r="Z2" s="13">
        <f t="shared" si="0"/>
        <v>394</v>
      </c>
      <c r="AA2" s="13">
        <f t="shared" si="0"/>
        <v>440</v>
      </c>
      <c r="AB2" s="13">
        <f t="shared" si="0"/>
        <v>451</v>
      </c>
      <c r="AC2" s="13">
        <f t="shared" si="0"/>
        <v>505</v>
      </c>
      <c r="AD2" s="13">
        <f t="shared" si="0"/>
        <v>595</v>
      </c>
      <c r="AE2" s="13">
        <f t="shared" si="0"/>
        <v>689</v>
      </c>
      <c r="AF2" s="13">
        <f t="shared" si="0"/>
        <v>801</v>
      </c>
      <c r="AG2" s="13">
        <f t="shared" si="0"/>
        <v>902</v>
      </c>
      <c r="AH2" s="13">
        <f t="shared" si="0"/>
        <v>997</v>
      </c>
      <c r="AI2" s="13">
        <f t="shared" si="0"/>
        <v>1097</v>
      </c>
      <c r="AJ2" s="13">
        <f t="shared" si="0"/>
        <v>1245</v>
      </c>
      <c r="AK2" s="13">
        <f t="shared" si="0"/>
        <v>1547</v>
      </c>
      <c r="AL2" s="13">
        <f t="shared" si="0"/>
        <v>1912</v>
      </c>
      <c r="AM2" s="13">
        <f t="shared" si="0"/>
        <v>2295</v>
      </c>
      <c r="AN2" s="13">
        <f t="shared" si="0"/>
        <v>2626</v>
      </c>
      <c r="AO2" s="13">
        <f t="shared" si="0"/>
        <v>3196</v>
      </c>
      <c r="AP2" s="13">
        <f t="shared" si="0"/>
        <v>4118</v>
      </c>
      <c r="AQ2" s="13">
        <f t="shared" si="0"/>
        <v>5155</v>
      </c>
      <c r="AR2" s="13">
        <f t="shared" si="0"/>
        <v>6610</v>
      </c>
      <c r="AS2" s="13">
        <f t="shared" si="0"/>
        <v>8386</v>
      </c>
      <c r="AT2" s="13">
        <f t="shared" si="0"/>
        <v>10113</v>
      </c>
      <c r="AU2" s="13">
        <f t="shared" si="0"/>
        <v>12510</v>
      </c>
      <c r="AV2" s="13">
        <f t="shared" si="0"/>
        <v>14644</v>
      </c>
      <c r="AW2" s="13">
        <f t="shared" si="0"/>
        <v>17252</v>
      </c>
      <c r="AX2" s="13">
        <f t="shared" si="0"/>
        <v>20997</v>
      </c>
      <c r="AY2" s="13">
        <f t="shared" si="0"/>
        <v>24948</v>
      </c>
      <c r="AZ2" s="13">
        <f t="shared" si="0"/>
        <v>28845</v>
      </c>
      <c r="BA2" s="13">
        <f t="shared" si="0"/>
        <v>32549</v>
      </c>
      <c r="BB2" s="13">
        <f t="shared" si="0"/>
        <v>37533</v>
      </c>
      <c r="BC2" s="13">
        <f t="shared" si="0"/>
        <v>44701</v>
      </c>
      <c r="BD2" s="13">
        <f t="shared" si="0"/>
        <v>47158</v>
      </c>
      <c r="BE2" s="13">
        <f t="shared" si="0"/>
        <v>63838</v>
      </c>
      <c r="BF2" s="13">
        <f t="shared" si="0"/>
        <v>74633</v>
      </c>
      <c r="BG2" s="13">
        <f t="shared" si="0"/>
        <v>85850</v>
      </c>
      <c r="BH2" s="13">
        <f t="shared" si="0"/>
        <v>99669</v>
      </c>
      <c r="BI2" s="13">
        <f t="shared" si="0"/>
        <v>114987</v>
      </c>
      <c r="BJ2" s="13">
        <f t="shared" si="0"/>
        <v>132331</v>
      </c>
      <c r="BK2" s="13">
        <f t="shared" si="0"/>
        <v>159726</v>
      </c>
      <c r="BL2" s="13">
        <f t="shared" si="0"/>
        <v>188956</v>
      </c>
      <c r="BM2" s="13">
        <f t="shared" si="0"/>
        <v>220521</v>
      </c>
      <c r="BN2" s="13">
        <f t="shared" si="0"/>
        <v>252081</v>
      </c>
      <c r="BO2" s="13">
        <f t="shared" si="0"/>
        <v>292483</v>
      </c>
      <c r="BP2" s="13">
        <f t="shared" si="0"/>
        <v>331064</v>
      </c>
      <c r="BQ2" s="13">
        <f t="shared" si="0"/>
        <v>379735</v>
      </c>
      <c r="BR2" s="13">
        <f t="shared" si="0"/>
        <v>440224</v>
      </c>
      <c r="BS2" s="13">
        <f t="shared" ref="BS2:CQ2" si="1">SUM(BS7:BS188)</f>
        <v>502731</v>
      </c>
      <c r="BT2" s="13">
        <f t="shared" si="1"/>
        <v>568503</v>
      </c>
      <c r="BU2" s="13">
        <f t="shared" si="1"/>
        <v>626729</v>
      </c>
      <c r="BV2" s="13">
        <f t="shared" si="1"/>
        <v>687255</v>
      </c>
      <c r="BW2" s="13">
        <f t="shared" si="1"/>
        <v>760841</v>
      </c>
      <c r="BX2" s="13">
        <f t="shared" si="1"/>
        <v>834406</v>
      </c>
      <c r="BY2" s="13">
        <f t="shared" si="1"/>
        <v>913077</v>
      </c>
      <c r="BZ2" s="13">
        <f t="shared" si="1"/>
        <v>993967</v>
      </c>
      <c r="CA2" s="13">
        <f t="shared" si="1"/>
        <v>1073228</v>
      </c>
      <c r="CB2" s="13">
        <f t="shared" si="1"/>
        <v>1143851</v>
      </c>
      <c r="CC2" s="13">
        <f t="shared" si="1"/>
        <v>1214515</v>
      </c>
      <c r="CD2" s="13">
        <f t="shared" si="1"/>
        <v>1287964</v>
      </c>
      <c r="CE2" s="13">
        <f t="shared" si="1"/>
        <v>1370164</v>
      </c>
      <c r="CF2" s="13">
        <f t="shared" si="1"/>
        <v>1453470</v>
      </c>
      <c r="CG2" s="13">
        <f t="shared" si="1"/>
        <v>1544055</v>
      </c>
      <c r="CH2" s="13">
        <f t="shared" si="1"/>
        <v>1620708</v>
      </c>
      <c r="CI2" s="13">
        <f t="shared" si="1"/>
        <v>1718614</v>
      </c>
      <c r="CJ2" s="13">
        <f t="shared" si="1"/>
        <v>1787196</v>
      </c>
      <c r="CK2" s="13">
        <f t="shared" si="1"/>
        <v>1857000</v>
      </c>
      <c r="CL2" s="13">
        <f t="shared" si="1"/>
        <v>1935573</v>
      </c>
      <c r="CM2" s="13">
        <f t="shared" si="1"/>
        <v>2029217</v>
      </c>
      <c r="CN2" s="13">
        <f t="shared" si="1"/>
        <v>2114492</v>
      </c>
      <c r="CO2" s="13">
        <f t="shared" si="1"/>
        <v>2190420</v>
      </c>
      <c r="CP2" s="13">
        <f t="shared" si="1"/>
        <v>2272707</v>
      </c>
      <c r="CQ2" s="13">
        <f t="shared" si="1"/>
        <v>2341540</v>
      </c>
      <c r="CR2" s="13">
        <f>COUNT(F2:CQ2)</f>
        <v>90</v>
      </c>
      <c r="CS2" s="14">
        <f>SUM(F2:CQ2)</f>
        <v>38016190</v>
      </c>
    </row>
    <row r="3" spans="1:97" x14ac:dyDescent="0.3">
      <c r="F3">
        <f>VALUE(F4)</f>
        <v>43852</v>
      </c>
      <c r="G3">
        <f>VALUE(G192)</f>
        <v>2</v>
      </c>
    </row>
    <row r="4" spans="1:97" x14ac:dyDescent="0.3">
      <c r="F4" s="4">
        <v>43852</v>
      </c>
    </row>
    <row r="6" spans="1:97" x14ac:dyDescent="0.3">
      <c r="A6" s="12" t="s">
        <v>2</v>
      </c>
      <c r="B6" s="12" t="s">
        <v>3</v>
      </c>
      <c r="C6" s="12" t="s">
        <v>280</v>
      </c>
      <c r="D6" s="12" t="s">
        <v>0</v>
      </c>
      <c r="E6" s="12" t="s">
        <v>1</v>
      </c>
      <c r="F6" s="12">
        <v>1</v>
      </c>
      <c r="G6" s="12">
        <f>+F6+1</f>
        <v>2</v>
      </c>
      <c r="H6" s="12">
        <f t="shared" ref="H6:BS6" si="2">+G6+1</f>
        <v>3</v>
      </c>
      <c r="I6" s="12">
        <f t="shared" si="2"/>
        <v>4</v>
      </c>
      <c r="J6" s="12">
        <f t="shared" si="2"/>
        <v>5</v>
      </c>
      <c r="K6" s="12">
        <f t="shared" si="2"/>
        <v>6</v>
      </c>
      <c r="L6" s="12">
        <f t="shared" si="2"/>
        <v>7</v>
      </c>
      <c r="M6" s="12">
        <f t="shared" si="2"/>
        <v>8</v>
      </c>
      <c r="N6" s="12">
        <f t="shared" si="2"/>
        <v>9</v>
      </c>
      <c r="O6" s="12">
        <f t="shared" si="2"/>
        <v>10</v>
      </c>
      <c r="P6" s="12">
        <f t="shared" si="2"/>
        <v>11</v>
      </c>
      <c r="Q6" s="12">
        <f t="shared" si="2"/>
        <v>12</v>
      </c>
      <c r="R6" s="12">
        <f t="shared" si="2"/>
        <v>13</v>
      </c>
      <c r="S6" s="12">
        <f t="shared" si="2"/>
        <v>14</v>
      </c>
      <c r="T6" s="12">
        <f t="shared" si="2"/>
        <v>15</v>
      </c>
      <c r="U6" s="12">
        <f t="shared" si="2"/>
        <v>16</v>
      </c>
      <c r="V6" s="12">
        <f t="shared" si="2"/>
        <v>17</v>
      </c>
      <c r="W6" s="12">
        <f t="shared" si="2"/>
        <v>18</v>
      </c>
      <c r="X6" s="12">
        <f t="shared" si="2"/>
        <v>19</v>
      </c>
      <c r="Y6" s="12">
        <f t="shared" si="2"/>
        <v>20</v>
      </c>
      <c r="Z6" s="12">
        <f t="shared" si="2"/>
        <v>21</v>
      </c>
      <c r="AA6" s="12">
        <f t="shared" si="2"/>
        <v>22</v>
      </c>
      <c r="AB6" s="12">
        <f t="shared" si="2"/>
        <v>23</v>
      </c>
      <c r="AC6" s="12">
        <f t="shared" si="2"/>
        <v>24</v>
      </c>
      <c r="AD6" s="12">
        <f t="shared" si="2"/>
        <v>25</v>
      </c>
      <c r="AE6" s="12">
        <f t="shared" si="2"/>
        <v>26</v>
      </c>
      <c r="AF6" s="12">
        <f t="shared" si="2"/>
        <v>27</v>
      </c>
      <c r="AG6" s="12">
        <f t="shared" si="2"/>
        <v>28</v>
      </c>
      <c r="AH6" s="12">
        <f t="shared" si="2"/>
        <v>29</v>
      </c>
      <c r="AI6" s="12">
        <f t="shared" si="2"/>
        <v>30</v>
      </c>
      <c r="AJ6" s="12">
        <f t="shared" si="2"/>
        <v>31</v>
      </c>
      <c r="AK6" s="12">
        <f t="shared" si="2"/>
        <v>32</v>
      </c>
      <c r="AL6" s="12">
        <f t="shared" si="2"/>
        <v>33</v>
      </c>
      <c r="AM6" s="12">
        <f t="shared" si="2"/>
        <v>34</v>
      </c>
      <c r="AN6" s="12">
        <f t="shared" si="2"/>
        <v>35</v>
      </c>
      <c r="AO6" s="12">
        <f t="shared" si="2"/>
        <v>36</v>
      </c>
      <c r="AP6" s="12">
        <f t="shared" si="2"/>
        <v>37</v>
      </c>
      <c r="AQ6" s="12">
        <f t="shared" si="2"/>
        <v>38</v>
      </c>
      <c r="AR6" s="12">
        <f t="shared" si="2"/>
        <v>39</v>
      </c>
      <c r="AS6" s="12">
        <f t="shared" si="2"/>
        <v>40</v>
      </c>
      <c r="AT6" s="12">
        <f t="shared" si="2"/>
        <v>41</v>
      </c>
      <c r="AU6" s="12">
        <f t="shared" si="2"/>
        <v>42</v>
      </c>
      <c r="AV6" s="12">
        <f t="shared" si="2"/>
        <v>43</v>
      </c>
      <c r="AW6" s="12">
        <f t="shared" si="2"/>
        <v>44</v>
      </c>
      <c r="AX6" s="12">
        <f t="shared" si="2"/>
        <v>45</v>
      </c>
      <c r="AY6" s="12">
        <f t="shared" si="2"/>
        <v>46</v>
      </c>
      <c r="AZ6" s="12">
        <f t="shared" si="2"/>
        <v>47</v>
      </c>
      <c r="BA6" s="12">
        <f t="shared" si="2"/>
        <v>48</v>
      </c>
      <c r="BB6" s="12">
        <f t="shared" si="2"/>
        <v>49</v>
      </c>
      <c r="BC6" s="12">
        <f t="shared" si="2"/>
        <v>50</v>
      </c>
      <c r="BD6" s="12">
        <f t="shared" si="2"/>
        <v>51</v>
      </c>
      <c r="BE6" s="12">
        <f t="shared" si="2"/>
        <v>52</v>
      </c>
      <c r="BF6" s="12">
        <f t="shared" si="2"/>
        <v>53</v>
      </c>
      <c r="BG6" s="12">
        <f t="shared" si="2"/>
        <v>54</v>
      </c>
      <c r="BH6" s="12">
        <f t="shared" si="2"/>
        <v>55</v>
      </c>
      <c r="BI6" s="12">
        <f t="shared" si="2"/>
        <v>56</v>
      </c>
      <c r="BJ6" s="12">
        <f t="shared" si="2"/>
        <v>57</v>
      </c>
      <c r="BK6" s="12">
        <f t="shared" si="2"/>
        <v>58</v>
      </c>
      <c r="BL6" s="12">
        <f t="shared" si="2"/>
        <v>59</v>
      </c>
      <c r="BM6" s="12">
        <f t="shared" si="2"/>
        <v>60</v>
      </c>
      <c r="BN6" s="12">
        <f t="shared" si="2"/>
        <v>61</v>
      </c>
      <c r="BO6" s="12">
        <f t="shared" si="2"/>
        <v>62</v>
      </c>
      <c r="BP6" s="12">
        <f t="shared" si="2"/>
        <v>63</v>
      </c>
      <c r="BQ6" s="12">
        <f t="shared" si="2"/>
        <v>64</v>
      </c>
      <c r="BR6" s="12">
        <f t="shared" si="2"/>
        <v>65</v>
      </c>
      <c r="BS6" s="12">
        <f t="shared" si="2"/>
        <v>66</v>
      </c>
      <c r="BT6" s="12">
        <f t="shared" ref="BT6:CQ6" si="3">+BS6+1</f>
        <v>67</v>
      </c>
      <c r="BU6" s="12">
        <f t="shared" si="3"/>
        <v>68</v>
      </c>
      <c r="BV6" s="12">
        <f t="shared" si="3"/>
        <v>69</v>
      </c>
      <c r="BW6" s="12">
        <f t="shared" si="3"/>
        <v>70</v>
      </c>
      <c r="BX6" s="12">
        <f t="shared" si="3"/>
        <v>71</v>
      </c>
      <c r="BY6" s="12">
        <f t="shared" si="3"/>
        <v>72</v>
      </c>
      <c r="BZ6" s="12">
        <f t="shared" si="3"/>
        <v>73</v>
      </c>
      <c r="CA6" s="12">
        <f t="shared" si="3"/>
        <v>74</v>
      </c>
      <c r="CB6" s="12">
        <f t="shared" si="3"/>
        <v>75</v>
      </c>
      <c r="CC6" s="12">
        <f t="shared" si="3"/>
        <v>76</v>
      </c>
      <c r="CD6" s="12">
        <f t="shared" si="3"/>
        <v>77</v>
      </c>
      <c r="CE6" s="12">
        <f t="shared" si="3"/>
        <v>78</v>
      </c>
      <c r="CF6" s="12">
        <f t="shared" si="3"/>
        <v>79</v>
      </c>
      <c r="CG6" s="12">
        <f t="shared" si="3"/>
        <v>80</v>
      </c>
      <c r="CH6" s="12">
        <f t="shared" si="3"/>
        <v>81</v>
      </c>
      <c r="CI6" s="12">
        <f t="shared" si="3"/>
        <v>82</v>
      </c>
      <c r="CJ6" s="12">
        <f t="shared" si="3"/>
        <v>83</v>
      </c>
      <c r="CK6" s="12">
        <f t="shared" si="3"/>
        <v>84</v>
      </c>
      <c r="CL6" s="12">
        <f t="shared" si="3"/>
        <v>85</v>
      </c>
      <c r="CM6" s="12">
        <f t="shared" si="3"/>
        <v>86</v>
      </c>
      <c r="CN6" s="12">
        <f t="shared" si="3"/>
        <v>87</v>
      </c>
      <c r="CO6" s="12">
        <f t="shared" si="3"/>
        <v>88</v>
      </c>
      <c r="CP6" s="12">
        <f t="shared" si="3"/>
        <v>89</v>
      </c>
      <c r="CQ6" s="12">
        <f t="shared" si="3"/>
        <v>90</v>
      </c>
      <c r="CR6" s="5" t="s">
        <v>269</v>
      </c>
      <c r="CS6" s="5" t="s">
        <v>270</v>
      </c>
    </row>
    <row r="7" spans="1:97" x14ac:dyDescent="0.3">
      <c r="A7">
        <v>37.090200000000003</v>
      </c>
      <c r="B7">
        <v>-95.712900000000005</v>
      </c>
      <c r="C7" t="s">
        <v>282</v>
      </c>
      <c r="E7" t="s">
        <v>232</v>
      </c>
      <c r="F7">
        <v>1</v>
      </c>
      <c r="G7">
        <v>1</v>
      </c>
      <c r="H7">
        <v>2</v>
      </c>
      <c r="I7">
        <v>2</v>
      </c>
      <c r="J7">
        <v>5</v>
      </c>
      <c r="K7">
        <v>5</v>
      </c>
      <c r="L7">
        <v>5</v>
      </c>
      <c r="M7">
        <v>5</v>
      </c>
      <c r="N7">
        <v>5</v>
      </c>
      <c r="O7">
        <v>7</v>
      </c>
      <c r="P7">
        <v>8</v>
      </c>
      <c r="Q7">
        <v>8</v>
      </c>
      <c r="R7">
        <v>11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12</v>
      </c>
      <c r="AA7">
        <v>12</v>
      </c>
      <c r="AB7">
        <v>13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15</v>
      </c>
      <c r="AK7">
        <v>15</v>
      </c>
      <c r="AL7">
        <v>15</v>
      </c>
      <c r="AM7">
        <v>51</v>
      </c>
      <c r="AN7">
        <v>51</v>
      </c>
      <c r="AO7">
        <v>57</v>
      </c>
      <c r="AP7">
        <v>58</v>
      </c>
      <c r="AQ7">
        <v>60</v>
      </c>
      <c r="AR7">
        <v>68</v>
      </c>
      <c r="AS7">
        <v>74</v>
      </c>
      <c r="AT7">
        <v>98</v>
      </c>
      <c r="AU7">
        <v>118</v>
      </c>
      <c r="AV7">
        <v>149</v>
      </c>
      <c r="AW7">
        <v>217</v>
      </c>
      <c r="AX7">
        <v>262</v>
      </c>
      <c r="AY7">
        <v>402</v>
      </c>
      <c r="AZ7">
        <v>518</v>
      </c>
      <c r="BA7">
        <v>583</v>
      </c>
      <c r="BB7">
        <v>959</v>
      </c>
      <c r="BC7">
        <v>1281</v>
      </c>
      <c r="BD7">
        <v>1663</v>
      </c>
      <c r="BE7">
        <v>2179</v>
      </c>
      <c r="BF7">
        <v>2727</v>
      </c>
      <c r="BG7">
        <v>3499</v>
      </c>
      <c r="BH7">
        <v>4632</v>
      </c>
      <c r="BI7">
        <v>6421</v>
      </c>
      <c r="BJ7">
        <v>7783</v>
      </c>
      <c r="BK7">
        <v>13747</v>
      </c>
      <c r="BL7">
        <v>19273</v>
      </c>
      <c r="BM7">
        <v>25600</v>
      </c>
      <c r="BN7">
        <v>33276</v>
      </c>
      <c r="BO7">
        <v>43843</v>
      </c>
      <c r="BP7">
        <v>53736</v>
      </c>
      <c r="BQ7">
        <v>65778</v>
      </c>
      <c r="BR7">
        <v>83836</v>
      </c>
      <c r="BS7">
        <v>101657</v>
      </c>
      <c r="BT7">
        <v>121465</v>
      </c>
      <c r="BU7">
        <v>140909</v>
      </c>
      <c r="BV7">
        <v>161831</v>
      </c>
      <c r="BW7">
        <v>188172</v>
      </c>
      <c r="BX7">
        <v>213372</v>
      </c>
      <c r="BY7">
        <v>243762</v>
      </c>
      <c r="BZ7">
        <v>275586</v>
      </c>
      <c r="CA7">
        <v>308853</v>
      </c>
      <c r="CB7">
        <v>337072</v>
      </c>
      <c r="CC7">
        <v>366667</v>
      </c>
      <c r="CD7">
        <v>397505</v>
      </c>
      <c r="CE7">
        <v>429052</v>
      </c>
      <c r="CF7">
        <v>462780</v>
      </c>
      <c r="CG7">
        <v>496535</v>
      </c>
      <c r="CH7">
        <v>526396</v>
      </c>
      <c r="CI7">
        <v>555313</v>
      </c>
      <c r="CJ7">
        <v>580619</v>
      </c>
      <c r="CK7">
        <v>607670</v>
      </c>
      <c r="CL7">
        <v>636350</v>
      </c>
      <c r="CM7">
        <v>667592</v>
      </c>
      <c r="CN7">
        <v>699706</v>
      </c>
      <c r="CO7">
        <v>732197</v>
      </c>
      <c r="CP7">
        <v>759086</v>
      </c>
      <c r="CQ7">
        <v>784326</v>
      </c>
      <c r="CR7" s="1">
        <f t="shared" ref="CR7:CR38" si="4">COUNT(F7:CQ7)</f>
        <v>90</v>
      </c>
      <c r="CS7" s="3">
        <f t="shared" ref="CS7:CS38" si="5">SUM(F7:CQ7)</f>
        <v>11167787</v>
      </c>
    </row>
    <row r="8" spans="1:97" x14ac:dyDescent="0.3">
      <c r="A8">
        <v>43</v>
      </c>
      <c r="B8">
        <v>12</v>
      </c>
      <c r="C8" t="s">
        <v>282</v>
      </c>
      <c r="E8" t="s">
        <v>144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20</v>
      </c>
      <c r="AK8">
        <v>62</v>
      </c>
      <c r="AL8">
        <v>155</v>
      </c>
      <c r="AM8">
        <v>229</v>
      </c>
      <c r="AN8">
        <v>322</v>
      </c>
      <c r="AO8">
        <v>453</v>
      </c>
      <c r="AP8">
        <v>655</v>
      </c>
      <c r="AQ8">
        <v>888</v>
      </c>
      <c r="AR8">
        <v>1128</v>
      </c>
      <c r="AS8">
        <v>1694</v>
      </c>
      <c r="AT8">
        <v>2036</v>
      </c>
      <c r="AU8">
        <v>2502</v>
      </c>
      <c r="AV8">
        <v>3089</v>
      </c>
      <c r="AW8">
        <v>3858</v>
      </c>
      <c r="AX8">
        <v>4636</v>
      </c>
      <c r="AY8">
        <v>5883</v>
      </c>
      <c r="AZ8">
        <v>7375</v>
      </c>
      <c r="BA8">
        <v>9172</v>
      </c>
      <c r="BB8">
        <v>10149</v>
      </c>
      <c r="BC8">
        <v>12462</v>
      </c>
      <c r="BD8">
        <v>12462</v>
      </c>
      <c r="BE8">
        <v>17660</v>
      </c>
      <c r="BF8">
        <v>21157</v>
      </c>
      <c r="BG8">
        <v>24747</v>
      </c>
      <c r="BH8">
        <v>27980</v>
      </c>
      <c r="BI8">
        <v>31506</v>
      </c>
      <c r="BJ8">
        <v>35713</v>
      </c>
      <c r="BK8">
        <v>41035</v>
      </c>
      <c r="BL8">
        <v>47021</v>
      </c>
      <c r="BM8">
        <v>53578</v>
      </c>
      <c r="BN8">
        <v>59138</v>
      </c>
      <c r="BO8">
        <v>63927</v>
      </c>
      <c r="BP8">
        <v>69176</v>
      </c>
      <c r="BQ8">
        <v>74386</v>
      </c>
      <c r="BR8">
        <v>80589</v>
      </c>
      <c r="BS8">
        <v>86498</v>
      </c>
      <c r="BT8">
        <v>92472</v>
      </c>
      <c r="BU8">
        <v>97689</v>
      </c>
      <c r="BV8">
        <v>101739</v>
      </c>
      <c r="BW8">
        <v>105792</v>
      </c>
      <c r="BX8">
        <v>110574</v>
      </c>
      <c r="BY8">
        <v>115242</v>
      </c>
      <c r="BZ8">
        <v>119827</v>
      </c>
      <c r="CA8">
        <v>124632</v>
      </c>
      <c r="CB8">
        <v>128948</v>
      </c>
      <c r="CC8">
        <v>132547</v>
      </c>
      <c r="CD8">
        <v>135586</v>
      </c>
      <c r="CE8">
        <v>139422</v>
      </c>
      <c r="CF8">
        <v>143626</v>
      </c>
      <c r="CG8">
        <v>147577</v>
      </c>
      <c r="CH8">
        <v>152271</v>
      </c>
      <c r="CI8">
        <v>156363</v>
      </c>
      <c r="CJ8">
        <v>159516</v>
      </c>
      <c r="CK8">
        <v>162488</v>
      </c>
      <c r="CL8">
        <v>165155</v>
      </c>
      <c r="CM8">
        <v>168941</v>
      </c>
      <c r="CN8">
        <v>172434</v>
      </c>
      <c r="CO8">
        <v>175925</v>
      </c>
      <c r="CP8">
        <v>178972</v>
      </c>
      <c r="CQ8">
        <v>181228</v>
      </c>
      <c r="CR8" s="1">
        <f t="shared" si="4"/>
        <v>81</v>
      </c>
      <c r="CS8" s="3">
        <f t="shared" si="5"/>
        <v>4182363</v>
      </c>
    </row>
    <row r="9" spans="1:97" x14ac:dyDescent="0.3">
      <c r="A9">
        <v>40</v>
      </c>
      <c r="B9">
        <v>-4</v>
      </c>
      <c r="C9" t="s">
        <v>282</v>
      </c>
      <c r="E9" t="s">
        <v>208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6</v>
      </c>
      <c r="AO9">
        <v>13</v>
      </c>
      <c r="AP9">
        <v>15</v>
      </c>
      <c r="AQ9">
        <v>32</v>
      </c>
      <c r="AR9">
        <v>45</v>
      </c>
      <c r="AS9">
        <v>84</v>
      </c>
      <c r="AT9">
        <v>120</v>
      </c>
      <c r="AU9">
        <v>165</v>
      </c>
      <c r="AV9">
        <v>222</v>
      </c>
      <c r="AW9">
        <v>259</v>
      </c>
      <c r="AX9">
        <v>400</v>
      </c>
      <c r="AY9">
        <v>500</v>
      </c>
      <c r="AZ9">
        <v>673</v>
      </c>
      <c r="BA9">
        <v>1073</v>
      </c>
      <c r="BB9">
        <v>1695</v>
      </c>
      <c r="BC9">
        <v>2277</v>
      </c>
      <c r="BD9">
        <v>2277</v>
      </c>
      <c r="BE9">
        <v>5232</v>
      </c>
      <c r="BF9">
        <v>6391</v>
      </c>
      <c r="BG9">
        <v>7798</v>
      </c>
      <c r="BH9">
        <v>9942</v>
      </c>
      <c r="BI9">
        <v>11748</v>
      </c>
      <c r="BJ9">
        <v>13910</v>
      </c>
      <c r="BK9">
        <v>17963</v>
      </c>
      <c r="BL9">
        <v>20410</v>
      </c>
      <c r="BM9">
        <v>25374</v>
      </c>
      <c r="BN9">
        <v>28768</v>
      </c>
      <c r="BO9">
        <v>35136</v>
      </c>
      <c r="BP9">
        <v>39885</v>
      </c>
      <c r="BQ9">
        <v>49515</v>
      </c>
      <c r="BR9">
        <v>57786</v>
      </c>
      <c r="BS9">
        <v>65719</v>
      </c>
      <c r="BT9">
        <v>73235</v>
      </c>
      <c r="BU9">
        <v>80110</v>
      </c>
      <c r="BV9">
        <v>87956</v>
      </c>
      <c r="BW9">
        <v>95923</v>
      </c>
      <c r="BX9">
        <v>104118</v>
      </c>
      <c r="BY9">
        <v>112065</v>
      </c>
      <c r="BZ9">
        <v>119199</v>
      </c>
      <c r="CA9">
        <v>126168</v>
      </c>
      <c r="CB9">
        <v>131646</v>
      </c>
      <c r="CC9">
        <v>136675</v>
      </c>
      <c r="CD9">
        <v>141942</v>
      </c>
      <c r="CE9">
        <v>148220</v>
      </c>
      <c r="CF9">
        <v>153222</v>
      </c>
      <c r="CG9">
        <v>158273</v>
      </c>
      <c r="CH9">
        <v>163027</v>
      </c>
      <c r="CI9">
        <v>166831</v>
      </c>
      <c r="CJ9">
        <v>170099</v>
      </c>
      <c r="CK9">
        <v>172541</v>
      </c>
      <c r="CL9">
        <v>177644</v>
      </c>
      <c r="CM9">
        <v>184948</v>
      </c>
      <c r="CN9">
        <v>190839</v>
      </c>
      <c r="CO9">
        <v>191726</v>
      </c>
      <c r="CP9">
        <v>198674</v>
      </c>
      <c r="CQ9">
        <v>200210</v>
      </c>
      <c r="CR9" s="1">
        <f t="shared" si="4"/>
        <v>80</v>
      </c>
      <c r="CS9" s="3">
        <f t="shared" si="5"/>
        <v>3890764</v>
      </c>
    </row>
    <row r="10" spans="1:97" x14ac:dyDescent="0.3">
      <c r="A10">
        <v>51</v>
      </c>
      <c r="B10">
        <v>9</v>
      </c>
      <c r="C10" t="s">
        <v>282</v>
      </c>
      <c r="E10" t="s">
        <v>127</v>
      </c>
      <c r="K10">
        <v>1</v>
      </c>
      <c r="L10">
        <v>4</v>
      </c>
      <c r="M10">
        <v>4</v>
      </c>
      <c r="N10">
        <v>4</v>
      </c>
      <c r="O10">
        <v>5</v>
      </c>
      <c r="P10">
        <v>8</v>
      </c>
      <c r="Q10">
        <v>10</v>
      </c>
      <c r="R10">
        <v>12</v>
      </c>
      <c r="S10">
        <v>12</v>
      </c>
      <c r="T10">
        <v>12</v>
      </c>
      <c r="U10">
        <v>12</v>
      </c>
      <c r="V10">
        <v>13</v>
      </c>
      <c r="W10">
        <v>13</v>
      </c>
      <c r="X10">
        <v>14</v>
      </c>
      <c r="Y10">
        <v>14</v>
      </c>
      <c r="Z10">
        <v>16</v>
      </c>
      <c r="AA10">
        <v>16</v>
      </c>
      <c r="AB10">
        <v>16</v>
      </c>
      <c r="AC10">
        <v>16</v>
      </c>
      <c r="AD10">
        <v>16</v>
      </c>
      <c r="AE10">
        <v>16</v>
      </c>
      <c r="AF10">
        <v>16</v>
      </c>
      <c r="AG10">
        <v>16</v>
      </c>
      <c r="AH10">
        <v>16</v>
      </c>
      <c r="AI10">
        <v>16</v>
      </c>
      <c r="AJ10">
        <v>16</v>
      </c>
      <c r="AK10">
        <v>16</v>
      </c>
      <c r="AL10">
        <v>16</v>
      </c>
      <c r="AM10">
        <v>16</v>
      </c>
      <c r="AN10">
        <v>17</v>
      </c>
      <c r="AO10">
        <v>27</v>
      </c>
      <c r="AP10">
        <v>46</v>
      </c>
      <c r="AQ10">
        <v>48</v>
      </c>
      <c r="AR10">
        <v>79</v>
      </c>
      <c r="AS10">
        <v>130</v>
      </c>
      <c r="AT10">
        <v>159</v>
      </c>
      <c r="AU10">
        <v>196</v>
      </c>
      <c r="AV10">
        <v>262</v>
      </c>
      <c r="AW10">
        <v>482</v>
      </c>
      <c r="AX10">
        <v>670</v>
      </c>
      <c r="AY10">
        <v>799</v>
      </c>
      <c r="AZ10">
        <v>1040</v>
      </c>
      <c r="BA10">
        <v>1176</v>
      </c>
      <c r="BB10">
        <v>1457</v>
      </c>
      <c r="BC10">
        <v>1908</v>
      </c>
      <c r="BD10">
        <v>2078</v>
      </c>
      <c r="BE10">
        <v>3675</v>
      </c>
      <c r="BF10">
        <v>4585</v>
      </c>
      <c r="BG10">
        <v>5795</v>
      </c>
      <c r="BH10">
        <v>7272</v>
      </c>
      <c r="BI10">
        <v>9257</v>
      </c>
      <c r="BJ10">
        <v>12327</v>
      </c>
      <c r="BK10">
        <v>15320</v>
      </c>
      <c r="BL10">
        <v>19848</v>
      </c>
      <c r="BM10">
        <v>22213</v>
      </c>
      <c r="BN10">
        <v>24873</v>
      </c>
      <c r="BO10">
        <v>29056</v>
      </c>
      <c r="BP10">
        <v>32986</v>
      </c>
      <c r="BQ10">
        <v>37323</v>
      </c>
      <c r="BR10">
        <v>43938</v>
      </c>
      <c r="BS10">
        <v>50871</v>
      </c>
      <c r="BT10">
        <v>57695</v>
      </c>
      <c r="BU10">
        <v>62095</v>
      </c>
      <c r="BV10">
        <v>66885</v>
      </c>
      <c r="BW10">
        <v>71808</v>
      </c>
      <c r="BX10">
        <v>77872</v>
      </c>
      <c r="BY10">
        <v>84794</v>
      </c>
      <c r="BZ10">
        <v>91159</v>
      </c>
      <c r="CA10">
        <v>96092</v>
      </c>
      <c r="CB10">
        <v>100123</v>
      </c>
      <c r="CC10">
        <v>103374</v>
      </c>
      <c r="CD10">
        <v>107663</v>
      </c>
      <c r="CE10">
        <v>113296</v>
      </c>
      <c r="CF10">
        <v>118181</v>
      </c>
      <c r="CG10">
        <v>122171</v>
      </c>
      <c r="CH10">
        <v>124908</v>
      </c>
      <c r="CI10">
        <v>127854</v>
      </c>
      <c r="CJ10">
        <v>130072</v>
      </c>
      <c r="CK10">
        <v>131359</v>
      </c>
      <c r="CL10">
        <v>134753</v>
      </c>
      <c r="CM10">
        <v>137698</v>
      </c>
      <c r="CN10">
        <v>141397</v>
      </c>
      <c r="CO10">
        <v>143342</v>
      </c>
      <c r="CP10">
        <v>145184</v>
      </c>
      <c r="CQ10">
        <v>147065</v>
      </c>
      <c r="CR10" s="1">
        <f t="shared" si="4"/>
        <v>85</v>
      </c>
      <c r="CS10" s="3">
        <f t="shared" si="5"/>
        <v>2967115</v>
      </c>
    </row>
    <row r="11" spans="1:97" x14ac:dyDescent="0.3">
      <c r="A11">
        <v>46.227600000000002</v>
      </c>
      <c r="B11">
        <v>2.2136999999999998</v>
      </c>
      <c r="C11" t="s">
        <v>282</v>
      </c>
      <c r="E11" t="s">
        <v>115</v>
      </c>
      <c r="H11">
        <v>2</v>
      </c>
      <c r="I11">
        <v>3</v>
      </c>
      <c r="J11">
        <v>3</v>
      </c>
      <c r="K11">
        <v>3</v>
      </c>
      <c r="L11">
        <v>4</v>
      </c>
      <c r="M11">
        <v>5</v>
      </c>
      <c r="N11">
        <v>5</v>
      </c>
      <c r="O11">
        <v>5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12</v>
      </c>
      <c r="AE11">
        <v>12</v>
      </c>
      <c r="AF11">
        <v>12</v>
      </c>
      <c r="AG11">
        <v>12</v>
      </c>
      <c r="AH11">
        <v>12</v>
      </c>
      <c r="AI11">
        <v>12</v>
      </c>
      <c r="AJ11">
        <v>12</v>
      </c>
      <c r="AK11">
        <v>12</v>
      </c>
      <c r="AL11">
        <v>12</v>
      </c>
      <c r="AM11">
        <v>12</v>
      </c>
      <c r="AN11">
        <v>14</v>
      </c>
      <c r="AO11">
        <v>18</v>
      </c>
      <c r="AP11">
        <v>38</v>
      </c>
      <c r="AQ11">
        <v>57</v>
      </c>
      <c r="AR11">
        <v>100</v>
      </c>
      <c r="AS11">
        <v>130</v>
      </c>
      <c r="AT11">
        <v>191</v>
      </c>
      <c r="AU11">
        <v>204</v>
      </c>
      <c r="AV11">
        <v>285</v>
      </c>
      <c r="AW11">
        <v>377</v>
      </c>
      <c r="AX11">
        <v>653</v>
      </c>
      <c r="AY11">
        <v>949</v>
      </c>
      <c r="AZ11">
        <v>1126</v>
      </c>
      <c r="BA11">
        <v>1209</v>
      </c>
      <c r="BB11">
        <v>1784</v>
      </c>
      <c r="BC11">
        <v>2281</v>
      </c>
      <c r="BD11">
        <v>2281</v>
      </c>
      <c r="BE11">
        <v>3661</v>
      </c>
      <c r="BF11">
        <v>4469</v>
      </c>
      <c r="BG11">
        <v>4499</v>
      </c>
      <c r="BH11">
        <v>6633</v>
      </c>
      <c r="BI11">
        <v>7652</v>
      </c>
      <c r="BJ11">
        <v>9043</v>
      </c>
      <c r="BK11">
        <v>10871</v>
      </c>
      <c r="BL11">
        <v>12612</v>
      </c>
      <c r="BM11">
        <v>14282</v>
      </c>
      <c r="BN11">
        <v>16018</v>
      </c>
      <c r="BO11">
        <v>19856</v>
      </c>
      <c r="BP11">
        <v>22304</v>
      </c>
      <c r="BQ11">
        <v>25233</v>
      </c>
      <c r="BR11">
        <v>29155</v>
      </c>
      <c r="BS11">
        <v>32964</v>
      </c>
      <c r="BT11">
        <v>37575</v>
      </c>
      <c r="BU11">
        <v>40174</v>
      </c>
      <c r="BV11">
        <v>44550</v>
      </c>
      <c r="BW11">
        <v>52128</v>
      </c>
      <c r="BX11">
        <v>56989</v>
      </c>
      <c r="BY11">
        <v>59105</v>
      </c>
      <c r="BZ11">
        <v>64338</v>
      </c>
      <c r="CA11">
        <v>68605</v>
      </c>
      <c r="CB11">
        <v>70478</v>
      </c>
      <c r="CC11">
        <v>74390</v>
      </c>
      <c r="CD11">
        <v>78167</v>
      </c>
      <c r="CE11">
        <v>82048</v>
      </c>
      <c r="CF11">
        <v>86334</v>
      </c>
      <c r="CG11">
        <v>90676</v>
      </c>
      <c r="CH11">
        <v>93790</v>
      </c>
      <c r="CI11">
        <v>120633</v>
      </c>
      <c r="CJ11">
        <v>124298</v>
      </c>
      <c r="CK11">
        <v>130253</v>
      </c>
      <c r="CL11">
        <v>133470</v>
      </c>
      <c r="CM11">
        <v>145960</v>
      </c>
      <c r="CN11">
        <v>147969</v>
      </c>
      <c r="CO11">
        <v>147969</v>
      </c>
      <c r="CP11">
        <v>152894</v>
      </c>
      <c r="CQ11">
        <v>155275</v>
      </c>
      <c r="CR11" s="1">
        <f t="shared" si="4"/>
        <v>88</v>
      </c>
      <c r="CS11" s="3">
        <f t="shared" si="5"/>
        <v>2489286</v>
      </c>
    </row>
    <row r="12" spans="1:97" x14ac:dyDescent="0.3">
      <c r="A12">
        <v>32</v>
      </c>
      <c r="B12">
        <v>53</v>
      </c>
      <c r="C12" t="s">
        <v>282</v>
      </c>
      <c r="E12" t="s">
        <v>140</v>
      </c>
      <c r="AH12">
        <v>2</v>
      </c>
      <c r="AI12">
        <v>5</v>
      </c>
      <c r="AJ12">
        <v>18</v>
      </c>
      <c r="AK12">
        <v>28</v>
      </c>
      <c r="AL12">
        <v>43</v>
      </c>
      <c r="AM12">
        <v>61</v>
      </c>
      <c r="AN12">
        <v>95</v>
      </c>
      <c r="AO12">
        <v>139</v>
      </c>
      <c r="AP12">
        <v>245</v>
      </c>
      <c r="AQ12">
        <v>388</v>
      </c>
      <c r="AR12">
        <v>593</v>
      </c>
      <c r="AS12">
        <v>978</v>
      </c>
      <c r="AT12">
        <v>1501</v>
      </c>
      <c r="AU12">
        <v>2336</v>
      </c>
      <c r="AV12">
        <v>2922</v>
      </c>
      <c r="AW12">
        <v>3513</v>
      </c>
      <c r="AX12">
        <v>4747</v>
      </c>
      <c r="AY12">
        <v>5823</v>
      </c>
      <c r="AZ12">
        <v>6566</v>
      </c>
      <c r="BA12">
        <v>7161</v>
      </c>
      <c r="BB12">
        <v>8042</v>
      </c>
      <c r="BC12">
        <v>9000</v>
      </c>
      <c r="BD12">
        <v>10075</v>
      </c>
      <c r="BE12">
        <v>11364</v>
      </c>
      <c r="BF12">
        <v>12729</v>
      </c>
      <c r="BG12">
        <v>13938</v>
      </c>
      <c r="BH12">
        <v>14991</v>
      </c>
      <c r="BI12">
        <v>16169</v>
      </c>
      <c r="BJ12">
        <v>17361</v>
      </c>
      <c r="BK12">
        <v>18407</v>
      </c>
      <c r="BL12">
        <v>19644</v>
      </c>
      <c r="BM12">
        <v>20610</v>
      </c>
      <c r="BN12">
        <v>21638</v>
      </c>
      <c r="BO12">
        <v>23049</v>
      </c>
      <c r="BP12">
        <v>24811</v>
      </c>
      <c r="BQ12">
        <v>27017</v>
      </c>
      <c r="BR12">
        <v>29406</v>
      </c>
      <c r="BS12">
        <v>32332</v>
      </c>
      <c r="BT12">
        <v>35408</v>
      </c>
      <c r="BU12">
        <v>38309</v>
      </c>
      <c r="BV12">
        <v>41495</v>
      </c>
      <c r="BW12">
        <v>44605</v>
      </c>
      <c r="BX12">
        <v>47593</v>
      </c>
      <c r="BY12">
        <v>50468</v>
      </c>
      <c r="BZ12">
        <v>53183</v>
      </c>
      <c r="CA12">
        <v>55743</v>
      </c>
      <c r="CB12">
        <v>58226</v>
      </c>
      <c r="CC12">
        <v>60500</v>
      </c>
      <c r="CD12">
        <v>62589</v>
      </c>
      <c r="CE12">
        <v>64586</v>
      </c>
      <c r="CF12">
        <v>66220</v>
      </c>
      <c r="CG12">
        <v>68192</v>
      </c>
      <c r="CH12">
        <v>70029</v>
      </c>
      <c r="CI12">
        <v>71686</v>
      </c>
      <c r="CJ12">
        <v>73303</v>
      </c>
      <c r="CK12">
        <v>74877</v>
      </c>
      <c r="CL12">
        <v>76389</v>
      </c>
      <c r="CM12">
        <v>77995</v>
      </c>
      <c r="CN12">
        <v>79494</v>
      </c>
      <c r="CO12">
        <v>80868</v>
      </c>
      <c r="CP12">
        <v>82211</v>
      </c>
      <c r="CQ12">
        <v>83505</v>
      </c>
      <c r="CR12" s="1">
        <f t="shared" si="4"/>
        <v>62</v>
      </c>
      <c r="CS12" s="3">
        <f t="shared" si="5"/>
        <v>1885221</v>
      </c>
    </row>
    <row r="13" spans="1:97" x14ac:dyDescent="0.3">
      <c r="A13">
        <v>55.378100000000003</v>
      </c>
      <c r="B13">
        <v>-3.4359999999999999</v>
      </c>
      <c r="C13" t="s">
        <v>282</v>
      </c>
      <c r="E13" t="s">
        <v>225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3</v>
      </c>
      <c r="W13">
        <v>3</v>
      </c>
      <c r="X13">
        <v>3</v>
      </c>
      <c r="Y13">
        <v>8</v>
      </c>
      <c r="Z13">
        <v>8</v>
      </c>
      <c r="AA13">
        <v>9</v>
      </c>
      <c r="AB13">
        <v>9</v>
      </c>
      <c r="AC13">
        <v>9</v>
      </c>
      <c r="AD13">
        <v>9</v>
      </c>
      <c r="AE13">
        <v>9</v>
      </c>
      <c r="AF13">
        <v>9</v>
      </c>
      <c r="AG13">
        <v>9</v>
      </c>
      <c r="AH13">
        <v>9</v>
      </c>
      <c r="AI13">
        <v>9</v>
      </c>
      <c r="AJ13">
        <v>9</v>
      </c>
      <c r="AK13">
        <v>9</v>
      </c>
      <c r="AL13">
        <v>9</v>
      </c>
      <c r="AM13">
        <v>13</v>
      </c>
      <c r="AN13">
        <v>13</v>
      </c>
      <c r="AO13">
        <v>13</v>
      </c>
      <c r="AP13">
        <v>15</v>
      </c>
      <c r="AQ13">
        <v>20</v>
      </c>
      <c r="AR13">
        <v>23</v>
      </c>
      <c r="AS13">
        <v>36</v>
      </c>
      <c r="AT13">
        <v>40</v>
      </c>
      <c r="AU13">
        <v>51</v>
      </c>
      <c r="AV13">
        <v>85</v>
      </c>
      <c r="AW13">
        <v>115</v>
      </c>
      <c r="AX13">
        <v>163</v>
      </c>
      <c r="AY13">
        <v>206</v>
      </c>
      <c r="AZ13">
        <v>273</v>
      </c>
      <c r="BA13">
        <v>321</v>
      </c>
      <c r="BB13">
        <v>382</v>
      </c>
      <c r="BC13">
        <v>456</v>
      </c>
      <c r="BD13">
        <v>456</v>
      </c>
      <c r="BE13">
        <v>798</v>
      </c>
      <c r="BF13">
        <v>1140</v>
      </c>
      <c r="BG13">
        <v>1140</v>
      </c>
      <c r="BH13">
        <v>1543</v>
      </c>
      <c r="BI13">
        <v>1950</v>
      </c>
      <c r="BJ13">
        <v>2626</v>
      </c>
      <c r="BK13">
        <v>2689</v>
      </c>
      <c r="BL13">
        <v>3983</v>
      </c>
      <c r="BM13">
        <v>5018</v>
      </c>
      <c r="BN13">
        <v>5683</v>
      </c>
      <c r="BO13">
        <v>6650</v>
      </c>
      <c r="BP13">
        <v>8077</v>
      </c>
      <c r="BQ13">
        <v>9529</v>
      </c>
      <c r="BR13">
        <v>11658</v>
      </c>
      <c r="BS13">
        <v>14543</v>
      </c>
      <c r="BT13">
        <v>17089</v>
      </c>
      <c r="BU13">
        <v>19522</v>
      </c>
      <c r="BV13">
        <v>22141</v>
      </c>
      <c r="BW13">
        <v>25150</v>
      </c>
      <c r="BX13">
        <v>29474</v>
      </c>
      <c r="BY13">
        <v>33718</v>
      </c>
      <c r="BZ13">
        <v>38168</v>
      </c>
      <c r="CA13">
        <v>41903</v>
      </c>
      <c r="CB13">
        <v>47806</v>
      </c>
      <c r="CC13">
        <v>51608</v>
      </c>
      <c r="CD13">
        <v>55242</v>
      </c>
      <c r="CE13">
        <v>60733</v>
      </c>
      <c r="CF13">
        <v>65077</v>
      </c>
      <c r="CG13">
        <v>73758</v>
      </c>
      <c r="CH13">
        <v>78991</v>
      </c>
      <c r="CI13">
        <v>84279</v>
      </c>
      <c r="CJ13">
        <v>88621</v>
      </c>
      <c r="CK13">
        <v>93873</v>
      </c>
      <c r="CL13">
        <v>98476</v>
      </c>
      <c r="CM13">
        <v>103093</v>
      </c>
      <c r="CN13">
        <v>108692</v>
      </c>
      <c r="CO13">
        <v>114217</v>
      </c>
      <c r="CP13">
        <v>120067</v>
      </c>
      <c r="CQ13">
        <v>124743</v>
      </c>
      <c r="CR13" s="1">
        <f t="shared" si="4"/>
        <v>81</v>
      </c>
      <c r="CS13" s="3">
        <f t="shared" si="5"/>
        <v>1676296</v>
      </c>
    </row>
    <row r="14" spans="1:97" x14ac:dyDescent="0.3">
      <c r="A14">
        <v>38.963700000000003</v>
      </c>
      <c r="B14">
        <v>35.243299999999998</v>
      </c>
      <c r="C14" t="s">
        <v>282</v>
      </c>
      <c r="E14" t="s">
        <v>220</v>
      </c>
      <c r="BC14">
        <v>1</v>
      </c>
      <c r="BD14">
        <v>1</v>
      </c>
      <c r="BE14">
        <v>5</v>
      </c>
      <c r="BF14">
        <v>5</v>
      </c>
      <c r="BG14">
        <v>6</v>
      </c>
      <c r="BH14">
        <v>18</v>
      </c>
      <c r="BI14">
        <v>47</v>
      </c>
      <c r="BJ14">
        <v>98</v>
      </c>
      <c r="BK14">
        <v>192</v>
      </c>
      <c r="BL14">
        <v>359</v>
      </c>
      <c r="BM14">
        <v>670</v>
      </c>
      <c r="BN14">
        <v>1236</v>
      </c>
      <c r="BO14">
        <v>1529</v>
      </c>
      <c r="BP14">
        <v>1872</v>
      </c>
      <c r="BQ14">
        <v>2433</v>
      </c>
      <c r="BR14">
        <v>3629</v>
      </c>
      <c r="BS14">
        <v>5698</v>
      </c>
      <c r="BT14">
        <v>7402</v>
      </c>
      <c r="BU14">
        <v>9217</v>
      </c>
      <c r="BV14">
        <v>10827</v>
      </c>
      <c r="BW14">
        <v>13531</v>
      </c>
      <c r="BX14">
        <v>15679</v>
      </c>
      <c r="BY14">
        <v>18135</v>
      </c>
      <c r="BZ14">
        <v>20921</v>
      </c>
      <c r="CA14">
        <v>23934</v>
      </c>
      <c r="CB14">
        <v>27069</v>
      </c>
      <c r="CC14">
        <v>30217</v>
      </c>
      <c r="CD14">
        <v>34109</v>
      </c>
      <c r="CE14">
        <v>38226</v>
      </c>
      <c r="CF14">
        <v>42282</v>
      </c>
      <c r="CG14">
        <v>47029</v>
      </c>
      <c r="CH14">
        <v>52167</v>
      </c>
      <c r="CI14">
        <v>56956</v>
      </c>
      <c r="CJ14">
        <v>61049</v>
      </c>
      <c r="CK14">
        <v>65111</v>
      </c>
      <c r="CL14">
        <v>69392</v>
      </c>
      <c r="CM14">
        <v>74193</v>
      </c>
      <c r="CN14">
        <v>78546</v>
      </c>
      <c r="CO14">
        <v>82329</v>
      </c>
      <c r="CP14">
        <v>86306</v>
      </c>
      <c r="CQ14">
        <v>90980</v>
      </c>
      <c r="CR14" s="1">
        <f t="shared" si="4"/>
        <v>41</v>
      </c>
      <c r="CS14" s="3">
        <f t="shared" si="5"/>
        <v>1073406</v>
      </c>
    </row>
    <row r="15" spans="1:97" x14ac:dyDescent="0.3">
      <c r="A15">
        <v>46.818199999999997</v>
      </c>
      <c r="B15">
        <v>8.2274999999999991</v>
      </c>
      <c r="C15" t="s">
        <v>282</v>
      </c>
      <c r="E15" t="s">
        <v>213</v>
      </c>
      <c r="AN15">
        <v>1</v>
      </c>
      <c r="AO15">
        <v>1</v>
      </c>
      <c r="AP15">
        <v>8</v>
      </c>
      <c r="AQ15">
        <v>8</v>
      </c>
      <c r="AR15">
        <v>18</v>
      </c>
      <c r="AS15">
        <v>27</v>
      </c>
      <c r="AT15">
        <v>42</v>
      </c>
      <c r="AU15">
        <v>56</v>
      </c>
      <c r="AV15">
        <v>90</v>
      </c>
      <c r="AW15">
        <v>114</v>
      </c>
      <c r="AX15">
        <v>214</v>
      </c>
      <c r="AY15">
        <v>268</v>
      </c>
      <c r="AZ15">
        <v>337</v>
      </c>
      <c r="BA15">
        <v>374</v>
      </c>
      <c r="BB15">
        <v>491</v>
      </c>
      <c r="BC15">
        <v>652</v>
      </c>
      <c r="BD15">
        <v>652</v>
      </c>
      <c r="BE15">
        <v>1139</v>
      </c>
      <c r="BF15">
        <v>1359</v>
      </c>
      <c r="BG15">
        <v>2200</v>
      </c>
      <c r="BH15">
        <v>2200</v>
      </c>
      <c r="BI15">
        <v>2700</v>
      </c>
      <c r="BJ15">
        <v>3028</v>
      </c>
      <c r="BK15">
        <v>4075</v>
      </c>
      <c r="BL15">
        <v>5294</v>
      </c>
      <c r="BM15">
        <v>6575</v>
      </c>
      <c r="BN15">
        <v>7474</v>
      </c>
      <c r="BO15">
        <v>8795</v>
      </c>
      <c r="BP15">
        <v>9877</v>
      </c>
      <c r="BQ15">
        <v>10897</v>
      </c>
      <c r="BR15">
        <v>11811</v>
      </c>
      <c r="BS15">
        <v>12928</v>
      </c>
      <c r="BT15">
        <v>14076</v>
      </c>
      <c r="BU15">
        <v>14829</v>
      </c>
      <c r="BV15">
        <v>15922</v>
      </c>
      <c r="BW15">
        <v>16605</v>
      </c>
      <c r="BX15">
        <v>17768</v>
      </c>
      <c r="BY15">
        <v>18827</v>
      </c>
      <c r="BZ15">
        <v>19606</v>
      </c>
      <c r="CA15">
        <v>20505</v>
      </c>
      <c r="CB15">
        <v>21100</v>
      </c>
      <c r="CC15">
        <v>21657</v>
      </c>
      <c r="CD15">
        <v>22253</v>
      </c>
      <c r="CE15">
        <v>23280</v>
      </c>
      <c r="CF15">
        <v>24051</v>
      </c>
      <c r="CG15">
        <v>24551</v>
      </c>
      <c r="CH15">
        <v>25107</v>
      </c>
      <c r="CI15">
        <v>25415</v>
      </c>
      <c r="CJ15">
        <v>25688</v>
      </c>
      <c r="CK15">
        <v>25936</v>
      </c>
      <c r="CL15">
        <v>26336</v>
      </c>
      <c r="CM15">
        <v>26732</v>
      </c>
      <c r="CN15">
        <v>27078</v>
      </c>
      <c r="CO15">
        <v>27404</v>
      </c>
      <c r="CP15">
        <v>27740</v>
      </c>
      <c r="CQ15">
        <v>27944</v>
      </c>
      <c r="CR15" s="1">
        <f t="shared" si="4"/>
        <v>56</v>
      </c>
      <c r="CS15" s="3">
        <f t="shared" si="5"/>
        <v>634115</v>
      </c>
    </row>
    <row r="16" spans="1:97" x14ac:dyDescent="0.3">
      <c r="A16">
        <v>50.833300000000001</v>
      </c>
      <c r="B16">
        <v>4</v>
      </c>
      <c r="C16" t="s">
        <v>282</v>
      </c>
      <c r="E16" t="s">
        <v>28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2</v>
      </c>
      <c r="AT16">
        <v>8</v>
      </c>
      <c r="AU16">
        <v>13</v>
      </c>
      <c r="AV16">
        <v>23</v>
      </c>
      <c r="AW16">
        <v>50</v>
      </c>
      <c r="AX16">
        <v>109</v>
      </c>
      <c r="AY16">
        <v>169</v>
      </c>
      <c r="AZ16">
        <v>200</v>
      </c>
      <c r="BA16">
        <v>239</v>
      </c>
      <c r="BB16">
        <v>267</v>
      </c>
      <c r="BC16">
        <v>314</v>
      </c>
      <c r="BD16">
        <v>314</v>
      </c>
      <c r="BE16">
        <v>559</v>
      </c>
      <c r="BF16">
        <v>689</v>
      </c>
      <c r="BG16">
        <v>886</v>
      </c>
      <c r="BH16">
        <v>1058</v>
      </c>
      <c r="BI16">
        <v>1243</v>
      </c>
      <c r="BJ16">
        <v>1486</v>
      </c>
      <c r="BK16">
        <v>1795</v>
      </c>
      <c r="BL16">
        <v>2257</v>
      </c>
      <c r="BM16">
        <v>2815</v>
      </c>
      <c r="BN16">
        <v>3401</v>
      </c>
      <c r="BO16">
        <v>3743</v>
      </c>
      <c r="BP16">
        <v>4269</v>
      </c>
      <c r="BQ16">
        <v>4937</v>
      </c>
      <c r="BR16">
        <v>6235</v>
      </c>
      <c r="BS16">
        <v>7284</v>
      </c>
      <c r="BT16">
        <v>9134</v>
      </c>
      <c r="BU16">
        <v>10836</v>
      </c>
      <c r="BV16">
        <v>11899</v>
      </c>
      <c r="BW16">
        <v>12775</v>
      </c>
      <c r="BX16">
        <v>13964</v>
      </c>
      <c r="BY16">
        <v>15348</v>
      </c>
      <c r="BZ16">
        <v>16770</v>
      </c>
      <c r="CA16">
        <v>18431</v>
      </c>
      <c r="CB16">
        <v>19691</v>
      </c>
      <c r="CC16">
        <v>20814</v>
      </c>
      <c r="CD16">
        <v>22194</v>
      </c>
      <c r="CE16">
        <v>23403</v>
      </c>
      <c r="CF16">
        <v>24983</v>
      </c>
      <c r="CG16">
        <v>26667</v>
      </c>
      <c r="CH16">
        <v>28018</v>
      </c>
      <c r="CI16">
        <v>29647</v>
      </c>
      <c r="CJ16">
        <v>30589</v>
      </c>
      <c r="CK16">
        <v>31119</v>
      </c>
      <c r="CL16">
        <v>33573</v>
      </c>
      <c r="CM16">
        <v>34809</v>
      </c>
      <c r="CN16">
        <v>36138</v>
      </c>
      <c r="CO16">
        <v>37183</v>
      </c>
      <c r="CP16">
        <v>38496</v>
      </c>
      <c r="CQ16">
        <v>39983</v>
      </c>
      <c r="CR16" s="1">
        <f t="shared" si="4"/>
        <v>77</v>
      </c>
      <c r="CS16" s="3">
        <f t="shared" si="5"/>
        <v>630855</v>
      </c>
    </row>
    <row r="17" spans="1:97" x14ac:dyDescent="0.3">
      <c r="A17">
        <v>52.132599999999996</v>
      </c>
      <c r="B17">
        <v>5.2912999999999997</v>
      </c>
      <c r="C17" t="s">
        <v>282</v>
      </c>
      <c r="E17" t="s">
        <v>174</v>
      </c>
      <c r="AP17">
        <v>1</v>
      </c>
      <c r="AQ17">
        <v>1</v>
      </c>
      <c r="AR17">
        <v>6</v>
      </c>
      <c r="AS17">
        <v>10</v>
      </c>
      <c r="AT17">
        <v>18</v>
      </c>
      <c r="AU17">
        <v>24</v>
      </c>
      <c r="AV17">
        <v>38</v>
      </c>
      <c r="AW17">
        <v>82</v>
      </c>
      <c r="AX17">
        <v>128</v>
      </c>
      <c r="AY17">
        <v>188</v>
      </c>
      <c r="AZ17">
        <v>265</v>
      </c>
      <c r="BA17">
        <v>321</v>
      </c>
      <c r="BB17">
        <v>382</v>
      </c>
      <c r="BC17">
        <v>503</v>
      </c>
      <c r="BD17">
        <v>503</v>
      </c>
      <c r="BE17">
        <v>804</v>
      </c>
      <c r="BF17">
        <v>959</v>
      </c>
      <c r="BG17">
        <v>1135</v>
      </c>
      <c r="BH17">
        <v>1413</v>
      </c>
      <c r="BI17">
        <v>1705</v>
      </c>
      <c r="BJ17">
        <v>2051</v>
      </c>
      <c r="BK17">
        <v>2460</v>
      </c>
      <c r="BL17">
        <v>2994</v>
      </c>
      <c r="BM17">
        <v>3631</v>
      </c>
      <c r="BN17">
        <v>4204</v>
      </c>
      <c r="BO17">
        <v>4749</v>
      </c>
      <c r="BP17">
        <v>5560</v>
      </c>
      <c r="BQ17">
        <v>6412</v>
      </c>
      <c r="BR17">
        <v>7431</v>
      </c>
      <c r="BS17">
        <v>8603</v>
      </c>
      <c r="BT17">
        <v>9762</v>
      </c>
      <c r="BU17">
        <v>10866</v>
      </c>
      <c r="BV17">
        <v>11750</v>
      </c>
      <c r="BW17">
        <v>12595</v>
      </c>
      <c r="BX17">
        <v>13614</v>
      </c>
      <c r="BY17">
        <v>14697</v>
      </c>
      <c r="BZ17">
        <v>15723</v>
      </c>
      <c r="CA17">
        <v>16627</v>
      </c>
      <c r="CB17">
        <v>17851</v>
      </c>
      <c r="CC17">
        <v>18803</v>
      </c>
      <c r="CD17">
        <v>19580</v>
      </c>
      <c r="CE17">
        <v>20549</v>
      </c>
      <c r="CF17">
        <v>21762</v>
      </c>
      <c r="CG17">
        <v>23097</v>
      </c>
      <c r="CH17">
        <v>24413</v>
      </c>
      <c r="CI17">
        <v>25587</v>
      </c>
      <c r="CJ17">
        <v>26551</v>
      </c>
      <c r="CK17">
        <v>27419</v>
      </c>
      <c r="CL17">
        <v>28153</v>
      </c>
      <c r="CM17">
        <v>29214</v>
      </c>
      <c r="CN17">
        <v>30449</v>
      </c>
      <c r="CO17">
        <v>31589</v>
      </c>
      <c r="CP17">
        <v>32655</v>
      </c>
      <c r="CQ17">
        <v>33405</v>
      </c>
      <c r="CR17" s="1">
        <f t="shared" si="4"/>
        <v>54</v>
      </c>
      <c r="CS17" s="3">
        <f t="shared" si="5"/>
        <v>573292</v>
      </c>
    </row>
    <row r="18" spans="1:97" x14ac:dyDescent="0.3">
      <c r="A18">
        <v>36</v>
      </c>
      <c r="B18">
        <v>128</v>
      </c>
      <c r="C18" t="s">
        <v>282</v>
      </c>
      <c r="E18" t="s">
        <v>150</v>
      </c>
      <c r="F18">
        <v>1</v>
      </c>
      <c r="G18">
        <v>1</v>
      </c>
      <c r="H18">
        <v>2</v>
      </c>
      <c r="I18">
        <v>2</v>
      </c>
      <c r="J18">
        <v>3</v>
      </c>
      <c r="K18">
        <v>4</v>
      </c>
      <c r="L18">
        <v>4</v>
      </c>
      <c r="M18">
        <v>4</v>
      </c>
      <c r="N18">
        <v>4</v>
      </c>
      <c r="O18">
        <v>11</v>
      </c>
      <c r="P18">
        <v>12</v>
      </c>
      <c r="Q18">
        <v>15</v>
      </c>
      <c r="R18">
        <v>15</v>
      </c>
      <c r="S18">
        <v>16</v>
      </c>
      <c r="T18">
        <v>19</v>
      </c>
      <c r="U18">
        <v>23</v>
      </c>
      <c r="V18">
        <v>24</v>
      </c>
      <c r="W18">
        <v>24</v>
      </c>
      <c r="X18">
        <v>25</v>
      </c>
      <c r="Y18">
        <v>27</v>
      </c>
      <c r="Z18">
        <v>28</v>
      </c>
      <c r="AA18">
        <v>28</v>
      </c>
      <c r="AB18">
        <v>28</v>
      </c>
      <c r="AC18">
        <v>28</v>
      </c>
      <c r="AD18">
        <v>28</v>
      </c>
      <c r="AE18">
        <v>29</v>
      </c>
      <c r="AF18">
        <v>30</v>
      </c>
      <c r="AG18">
        <v>31</v>
      </c>
      <c r="AH18">
        <v>31</v>
      </c>
      <c r="AI18">
        <v>104</v>
      </c>
      <c r="AJ18">
        <v>204</v>
      </c>
      <c r="AK18">
        <v>433</v>
      </c>
      <c r="AL18">
        <v>602</v>
      </c>
      <c r="AM18">
        <v>833</v>
      </c>
      <c r="AN18">
        <v>977</v>
      </c>
      <c r="AO18">
        <v>1261</v>
      </c>
      <c r="AP18">
        <v>1766</v>
      </c>
      <c r="AQ18">
        <v>2337</v>
      </c>
      <c r="AR18">
        <v>3150</v>
      </c>
      <c r="AS18">
        <v>3736</v>
      </c>
      <c r="AT18">
        <v>4335</v>
      </c>
      <c r="AU18">
        <v>5186</v>
      </c>
      <c r="AV18">
        <v>5621</v>
      </c>
      <c r="AW18">
        <v>6088</v>
      </c>
      <c r="AX18">
        <v>6593</v>
      </c>
      <c r="AY18">
        <v>7041</v>
      </c>
      <c r="AZ18">
        <v>7314</v>
      </c>
      <c r="BA18">
        <v>7478</v>
      </c>
      <c r="BB18">
        <v>7513</v>
      </c>
      <c r="BC18">
        <v>7755</v>
      </c>
      <c r="BD18">
        <v>7869</v>
      </c>
      <c r="BE18">
        <v>7979</v>
      </c>
      <c r="BF18">
        <v>8086</v>
      </c>
      <c r="BG18">
        <v>8162</v>
      </c>
      <c r="BH18">
        <v>8236</v>
      </c>
      <c r="BI18">
        <v>8320</v>
      </c>
      <c r="BJ18">
        <v>8413</v>
      </c>
      <c r="BK18">
        <v>8565</v>
      </c>
      <c r="BL18">
        <v>8652</v>
      </c>
      <c r="BM18">
        <v>8799</v>
      </c>
      <c r="BN18">
        <v>8961</v>
      </c>
      <c r="BO18">
        <v>8961</v>
      </c>
      <c r="BP18">
        <v>9037</v>
      </c>
      <c r="BQ18">
        <v>9137</v>
      </c>
      <c r="BR18">
        <v>9241</v>
      </c>
      <c r="BS18">
        <v>9332</v>
      </c>
      <c r="BT18">
        <v>9478</v>
      </c>
      <c r="BU18">
        <v>9583</v>
      </c>
      <c r="BV18">
        <v>9661</v>
      </c>
      <c r="BW18">
        <v>9786</v>
      </c>
      <c r="BX18">
        <v>9887</v>
      </c>
      <c r="BY18">
        <v>9976</v>
      </c>
      <c r="BZ18">
        <v>10062</v>
      </c>
      <c r="CA18">
        <v>10156</v>
      </c>
      <c r="CB18">
        <v>10237</v>
      </c>
      <c r="CC18">
        <v>10284</v>
      </c>
      <c r="CD18">
        <v>10331</v>
      </c>
      <c r="CE18">
        <v>10384</v>
      </c>
      <c r="CF18">
        <v>10423</v>
      </c>
      <c r="CG18">
        <v>10450</v>
      </c>
      <c r="CH18">
        <v>10480</v>
      </c>
      <c r="CI18">
        <v>10512</v>
      </c>
      <c r="CJ18">
        <v>10537</v>
      </c>
      <c r="CK18">
        <v>10564</v>
      </c>
      <c r="CL18">
        <v>10591</v>
      </c>
      <c r="CM18">
        <v>10613</v>
      </c>
      <c r="CN18">
        <v>10635</v>
      </c>
      <c r="CO18">
        <v>10653</v>
      </c>
      <c r="CP18">
        <v>10661</v>
      </c>
      <c r="CQ18">
        <v>10674</v>
      </c>
      <c r="CR18" s="1">
        <f t="shared" si="4"/>
        <v>90</v>
      </c>
      <c r="CS18" s="3">
        <f t="shared" si="5"/>
        <v>465192</v>
      </c>
    </row>
    <row r="19" spans="1:97" x14ac:dyDescent="0.3">
      <c r="A19">
        <v>-14.234999999999999</v>
      </c>
      <c r="B19">
        <v>-51.9253</v>
      </c>
      <c r="C19" t="s">
        <v>282</v>
      </c>
      <c r="E19" t="s">
        <v>33</v>
      </c>
      <c r="AO19">
        <v>1</v>
      </c>
      <c r="AP19">
        <v>1</v>
      </c>
      <c r="AQ19">
        <v>1</v>
      </c>
      <c r="AR19">
        <v>2</v>
      </c>
      <c r="AS19">
        <v>2</v>
      </c>
      <c r="AT19">
        <v>2</v>
      </c>
      <c r="AU19">
        <v>2</v>
      </c>
      <c r="AV19">
        <v>4</v>
      </c>
      <c r="AW19">
        <v>4</v>
      </c>
      <c r="AX19">
        <v>13</v>
      </c>
      <c r="AY19">
        <v>13</v>
      </c>
      <c r="AZ19">
        <v>20</v>
      </c>
      <c r="BA19">
        <v>25</v>
      </c>
      <c r="BB19">
        <v>31</v>
      </c>
      <c r="BC19">
        <v>38</v>
      </c>
      <c r="BD19">
        <v>52</v>
      </c>
      <c r="BE19">
        <v>151</v>
      </c>
      <c r="BF19">
        <v>151</v>
      </c>
      <c r="BG19">
        <v>162</v>
      </c>
      <c r="BH19">
        <v>200</v>
      </c>
      <c r="BI19">
        <v>321</v>
      </c>
      <c r="BJ19">
        <v>372</v>
      </c>
      <c r="BK19">
        <v>621</v>
      </c>
      <c r="BL19">
        <v>793</v>
      </c>
      <c r="BM19">
        <v>1021</v>
      </c>
      <c r="BN19">
        <v>1546</v>
      </c>
      <c r="BO19">
        <v>1924</v>
      </c>
      <c r="BP19">
        <v>2247</v>
      </c>
      <c r="BQ19">
        <v>2554</v>
      </c>
      <c r="BR19">
        <v>2985</v>
      </c>
      <c r="BS19">
        <v>3417</v>
      </c>
      <c r="BT19">
        <v>3904</v>
      </c>
      <c r="BU19">
        <v>4256</v>
      </c>
      <c r="BV19">
        <v>4579</v>
      </c>
      <c r="BW19">
        <v>5717</v>
      </c>
      <c r="BX19">
        <v>6836</v>
      </c>
      <c r="BY19">
        <v>8044</v>
      </c>
      <c r="BZ19">
        <v>9056</v>
      </c>
      <c r="CA19">
        <v>10360</v>
      </c>
      <c r="CB19">
        <v>11130</v>
      </c>
      <c r="CC19">
        <v>12161</v>
      </c>
      <c r="CD19">
        <v>14034</v>
      </c>
      <c r="CE19">
        <v>16170</v>
      </c>
      <c r="CF19">
        <v>18092</v>
      </c>
      <c r="CG19">
        <v>19638</v>
      </c>
      <c r="CH19">
        <v>20727</v>
      </c>
      <c r="CI19">
        <v>22192</v>
      </c>
      <c r="CJ19">
        <v>23430</v>
      </c>
      <c r="CK19">
        <v>25262</v>
      </c>
      <c r="CL19">
        <v>28320</v>
      </c>
      <c r="CM19">
        <v>30425</v>
      </c>
      <c r="CN19">
        <v>33682</v>
      </c>
      <c r="CO19">
        <v>36658</v>
      </c>
      <c r="CP19">
        <v>38654</v>
      </c>
      <c r="CQ19">
        <v>40743</v>
      </c>
      <c r="CR19" s="1">
        <f t="shared" si="4"/>
        <v>55</v>
      </c>
      <c r="CS19" s="3">
        <f t="shared" si="5"/>
        <v>462746</v>
      </c>
    </row>
    <row r="20" spans="1:97" x14ac:dyDescent="0.3">
      <c r="A20">
        <v>60</v>
      </c>
      <c r="B20">
        <v>90</v>
      </c>
      <c r="C20" t="s">
        <v>282</v>
      </c>
      <c r="E20" t="s">
        <v>194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3</v>
      </c>
      <c r="AU20">
        <v>3</v>
      </c>
      <c r="AV20">
        <v>3</v>
      </c>
      <c r="AW20">
        <v>4</v>
      </c>
      <c r="AX20">
        <v>13</v>
      </c>
      <c r="AY20">
        <v>13</v>
      </c>
      <c r="AZ20">
        <v>17</v>
      </c>
      <c r="BA20">
        <v>17</v>
      </c>
      <c r="BB20">
        <v>20</v>
      </c>
      <c r="BC20">
        <v>20</v>
      </c>
      <c r="BD20">
        <v>28</v>
      </c>
      <c r="BE20">
        <v>45</v>
      </c>
      <c r="BF20">
        <v>59</v>
      </c>
      <c r="BG20">
        <v>63</v>
      </c>
      <c r="BH20">
        <v>90</v>
      </c>
      <c r="BI20">
        <v>114</v>
      </c>
      <c r="BJ20">
        <v>147</v>
      </c>
      <c r="BK20">
        <v>199</v>
      </c>
      <c r="BL20">
        <v>253</v>
      </c>
      <c r="BM20">
        <v>306</v>
      </c>
      <c r="BN20">
        <v>367</v>
      </c>
      <c r="BO20">
        <v>438</v>
      </c>
      <c r="BP20">
        <v>495</v>
      </c>
      <c r="BQ20">
        <v>658</v>
      </c>
      <c r="BR20">
        <v>840</v>
      </c>
      <c r="BS20">
        <v>1036</v>
      </c>
      <c r="BT20">
        <v>1264</v>
      </c>
      <c r="BU20">
        <v>1534</v>
      </c>
      <c r="BV20">
        <v>1836</v>
      </c>
      <c r="BW20">
        <v>2337</v>
      </c>
      <c r="BX20">
        <v>2777</v>
      </c>
      <c r="BY20">
        <v>3548</v>
      </c>
      <c r="BZ20">
        <v>4149</v>
      </c>
      <c r="CA20">
        <v>4731</v>
      </c>
      <c r="CB20">
        <v>5389</v>
      </c>
      <c r="CC20">
        <v>6343</v>
      </c>
      <c r="CD20">
        <v>7497</v>
      </c>
      <c r="CE20">
        <v>8672</v>
      </c>
      <c r="CF20">
        <v>10131</v>
      </c>
      <c r="CG20">
        <v>11917</v>
      </c>
      <c r="CH20">
        <v>13584</v>
      </c>
      <c r="CI20">
        <v>15770</v>
      </c>
      <c r="CJ20">
        <v>18328</v>
      </c>
      <c r="CK20">
        <v>21102</v>
      </c>
      <c r="CL20">
        <v>24490</v>
      </c>
      <c r="CM20">
        <v>27938</v>
      </c>
      <c r="CN20">
        <v>32008</v>
      </c>
      <c r="CO20">
        <v>36793</v>
      </c>
      <c r="CP20">
        <v>42853</v>
      </c>
      <c r="CQ20">
        <v>47121</v>
      </c>
      <c r="CR20" s="1">
        <f t="shared" si="4"/>
        <v>81</v>
      </c>
      <c r="CS20" s="3">
        <f t="shared" si="5"/>
        <v>357425</v>
      </c>
    </row>
    <row r="21" spans="1:97" x14ac:dyDescent="0.3">
      <c r="A21">
        <v>47.516199999999998</v>
      </c>
      <c r="B21">
        <v>14.5501</v>
      </c>
      <c r="C21" t="s">
        <v>282</v>
      </c>
      <c r="E21" t="s">
        <v>21</v>
      </c>
      <c r="AN21">
        <v>2</v>
      </c>
      <c r="AO21">
        <v>2</v>
      </c>
      <c r="AP21">
        <v>3</v>
      </c>
      <c r="AQ21">
        <v>3</v>
      </c>
      <c r="AR21">
        <v>9</v>
      </c>
      <c r="AS21">
        <v>14</v>
      </c>
      <c r="AT21">
        <v>18</v>
      </c>
      <c r="AU21">
        <v>21</v>
      </c>
      <c r="AV21">
        <v>29</v>
      </c>
      <c r="AW21">
        <v>41</v>
      </c>
      <c r="AX21">
        <v>55</v>
      </c>
      <c r="AY21">
        <v>79</v>
      </c>
      <c r="AZ21">
        <v>104</v>
      </c>
      <c r="BA21">
        <v>131</v>
      </c>
      <c r="BB21">
        <v>182</v>
      </c>
      <c r="BC21">
        <v>246</v>
      </c>
      <c r="BD21">
        <v>302</v>
      </c>
      <c r="BE21">
        <v>504</v>
      </c>
      <c r="BF21">
        <v>655</v>
      </c>
      <c r="BG21">
        <v>860</v>
      </c>
      <c r="BH21">
        <v>1018</v>
      </c>
      <c r="BI21">
        <v>1332</v>
      </c>
      <c r="BJ21">
        <v>1646</v>
      </c>
      <c r="BK21">
        <v>2013</v>
      </c>
      <c r="BL21">
        <v>2388</v>
      </c>
      <c r="BM21">
        <v>2814</v>
      </c>
      <c r="BN21">
        <v>3582</v>
      </c>
      <c r="BO21">
        <v>4474</v>
      </c>
      <c r="BP21">
        <v>5283</v>
      </c>
      <c r="BQ21">
        <v>5588</v>
      </c>
      <c r="BR21">
        <v>6909</v>
      </c>
      <c r="BS21">
        <v>7657</v>
      </c>
      <c r="BT21">
        <v>8271</v>
      </c>
      <c r="BU21">
        <v>8788</v>
      </c>
      <c r="BV21">
        <v>9618</v>
      </c>
      <c r="BW21">
        <v>10180</v>
      </c>
      <c r="BX21">
        <v>10711</v>
      </c>
      <c r="BY21">
        <v>11129</v>
      </c>
      <c r="BZ21">
        <v>11524</v>
      </c>
      <c r="CA21">
        <v>11781</v>
      </c>
      <c r="CB21">
        <v>12051</v>
      </c>
      <c r="CC21">
        <v>12297</v>
      </c>
      <c r="CD21">
        <v>12639</v>
      </c>
      <c r="CE21">
        <v>12942</v>
      </c>
      <c r="CF21">
        <v>13244</v>
      </c>
      <c r="CG21">
        <v>13555</v>
      </c>
      <c r="CH21">
        <v>13806</v>
      </c>
      <c r="CI21">
        <v>13945</v>
      </c>
      <c r="CJ21">
        <v>14041</v>
      </c>
      <c r="CK21">
        <v>14226</v>
      </c>
      <c r="CL21">
        <v>14336</v>
      </c>
      <c r="CM21">
        <v>14476</v>
      </c>
      <c r="CN21">
        <v>14595</v>
      </c>
      <c r="CO21">
        <v>14671</v>
      </c>
      <c r="CP21">
        <v>14749</v>
      </c>
      <c r="CQ21">
        <v>14795</v>
      </c>
      <c r="CR21" s="1">
        <f t="shared" si="4"/>
        <v>56</v>
      </c>
      <c r="CS21" s="3">
        <f t="shared" si="5"/>
        <v>350334</v>
      </c>
    </row>
    <row r="22" spans="1:97" x14ac:dyDescent="0.3">
      <c r="A22">
        <v>39.399900000000002</v>
      </c>
      <c r="B22">
        <v>-8.2245000000000008</v>
      </c>
      <c r="C22" t="s">
        <v>282</v>
      </c>
      <c r="E22" t="s">
        <v>191</v>
      </c>
      <c r="AT22">
        <v>2</v>
      </c>
      <c r="AU22">
        <v>2</v>
      </c>
      <c r="AV22">
        <v>5</v>
      </c>
      <c r="AW22">
        <v>8</v>
      </c>
      <c r="AX22">
        <v>13</v>
      </c>
      <c r="AY22">
        <v>20</v>
      </c>
      <c r="AZ22">
        <v>30</v>
      </c>
      <c r="BA22">
        <v>30</v>
      </c>
      <c r="BB22">
        <v>41</v>
      </c>
      <c r="BC22">
        <v>59</v>
      </c>
      <c r="BD22">
        <v>59</v>
      </c>
      <c r="BE22">
        <v>112</v>
      </c>
      <c r="BF22">
        <v>169</v>
      </c>
      <c r="BG22">
        <v>245</v>
      </c>
      <c r="BH22">
        <v>331</v>
      </c>
      <c r="BI22">
        <v>448</v>
      </c>
      <c r="BJ22">
        <v>448</v>
      </c>
      <c r="BK22">
        <v>785</v>
      </c>
      <c r="BL22">
        <v>1020</v>
      </c>
      <c r="BM22">
        <v>1280</v>
      </c>
      <c r="BN22">
        <v>1600</v>
      </c>
      <c r="BO22">
        <v>2060</v>
      </c>
      <c r="BP22">
        <v>2362</v>
      </c>
      <c r="BQ22">
        <v>2995</v>
      </c>
      <c r="BR22">
        <v>3544</v>
      </c>
      <c r="BS22">
        <v>4268</v>
      </c>
      <c r="BT22">
        <v>5170</v>
      </c>
      <c r="BU22">
        <v>5962</v>
      </c>
      <c r="BV22">
        <v>6408</v>
      </c>
      <c r="BW22">
        <v>7443</v>
      </c>
      <c r="BX22">
        <v>8251</v>
      </c>
      <c r="BY22">
        <v>9034</v>
      </c>
      <c r="BZ22">
        <v>9886</v>
      </c>
      <c r="CA22">
        <v>10524</v>
      </c>
      <c r="CB22">
        <v>11278</v>
      </c>
      <c r="CC22">
        <v>11730</v>
      </c>
      <c r="CD22">
        <v>12442</v>
      </c>
      <c r="CE22">
        <v>13141</v>
      </c>
      <c r="CF22">
        <v>13956</v>
      </c>
      <c r="CG22">
        <v>15472</v>
      </c>
      <c r="CH22">
        <v>15987</v>
      </c>
      <c r="CI22">
        <v>16585</v>
      </c>
      <c r="CJ22">
        <v>16934</v>
      </c>
      <c r="CK22">
        <v>17448</v>
      </c>
      <c r="CL22">
        <v>18091</v>
      </c>
      <c r="CM22">
        <v>18841</v>
      </c>
      <c r="CN22">
        <v>19022</v>
      </c>
      <c r="CO22">
        <v>19685</v>
      </c>
      <c r="CP22">
        <v>20206</v>
      </c>
      <c r="CQ22">
        <v>20863</v>
      </c>
      <c r="CR22" s="1">
        <f t="shared" si="4"/>
        <v>50</v>
      </c>
      <c r="CS22" s="3">
        <f t="shared" si="5"/>
        <v>346295</v>
      </c>
    </row>
    <row r="23" spans="1:97" x14ac:dyDescent="0.3">
      <c r="A23">
        <v>31</v>
      </c>
      <c r="B23">
        <v>35</v>
      </c>
      <c r="C23" t="s">
        <v>282</v>
      </c>
      <c r="E23" t="s">
        <v>143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2</v>
      </c>
      <c r="AP23">
        <v>3</v>
      </c>
      <c r="AQ23">
        <v>4</v>
      </c>
      <c r="AR23">
        <v>7</v>
      </c>
      <c r="AS23">
        <v>10</v>
      </c>
      <c r="AT23">
        <v>10</v>
      </c>
      <c r="AU23">
        <v>12</v>
      </c>
      <c r="AV23">
        <v>15</v>
      </c>
      <c r="AW23">
        <v>20</v>
      </c>
      <c r="AX23">
        <v>37</v>
      </c>
      <c r="AY23">
        <v>43</v>
      </c>
      <c r="AZ23">
        <v>61</v>
      </c>
      <c r="BA23">
        <v>61</v>
      </c>
      <c r="BB23">
        <v>75</v>
      </c>
      <c r="BC23">
        <v>79</v>
      </c>
      <c r="BD23">
        <v>100</v>
      </c>
      <c r="BE23">
        <v>126</v>
      </c>
      <c r="BF23">
        <v>155</v>
      </c>
      <c r="BG23">
        <v>213</v>
      </c>
      <c r="BH23">
        <v>218</v>
      </c>
      <c r="BI23">
        <v>250</v>
      </c>
      <c r="BJ23">
        <v>304</v>
      </c>
      <c r="BK23">
        <v>427</v>
      </c>
      <c r="BL23">
        <v>529</v>
      </c>
      <c r="BM23">
        <v>712</v>
      </c>
      <c r="BN23">
        <v>883</v>
      </c>
      <c r="BO23">
        <v>1071</v>
      </c>
      <c r="BP23">
        <v>1238</v>
      </c>
      <c r="BQ23">
        <v>2369</v>
      </c>
      <c r="BR23">
        <v>2693</v>
      </c>
      <c r="BS23">
        <v>3035</v>
      </c>
      <c r="BT23">
        <v>3619</v>
      </c>
      <c r="BU23">
        <v>4247</v>
      </c>
      <c r="BV23">
        <v>4695</v>
      </c>
      <c r="BW23">
        <v>5358</v>
      </c>
      <c r="BX23">
        <v>6092</v>
      </c>
      <c r="BY23">
        <v>6857</v>
      </c>
      <c r="BZ23">
        <v>7428</v>
      </c>
      <c r="CA23">
        <v>7851</v>
      </c>
      <c r="CB23">
        <v>8430</v>
      </c>
      <c r="CC23">
        <v>8904</v>
      </c>
      <c r="CD23">
        <v>9248</v>
      </c>
      <c r="CE23">
        <v>9404</v>
      </c>
      <c r="CF23">
        <v>9968</v>
      </c>
      <c r="CG23">
        <v>10408</v>
      </c>
      <c r="CH23">
        <v>10743</v>
      </c>
      <c r="CI23">
        <v>11145</v>
      </c>
      <c r="CJ23">
        <v>11586</v>
      </c>
      <c r="CK23">
        <v>12046</v>
      </c>
      <c r="CL23">
        <v>12501</v>
      </c>
      <c r="CM23">
        <v>12758</v>
      </c>
      <c r="CN23">
        <v>12982</v>
      </c>
      <c r="CO23">
        <v>13265</v>
      </c>
      <c r="CP23">
        <v>13491</v>
      </c>
      <c r="CQ23">
        <v>13713</v>
      </c>
      <c r="CR23" s="1">
        <f t="shared" si="4"/>
        <v>60</v>
      </c>
      <c r="CS23" s="3">
        <f t="shared" si="5"/>
        <v>241506</v>
      </c>
    </row>
    <row r="24" spans="1:97" x14ac:dyDescent="0.3">
      <c r="A24">
        <v>63</v>
      </c>
      <c r="B24">
        <v>16</v>
      </c>
      <c r="C24" t="s">
        <v>282</v>
      </c>
      <c r="E24" t="s">
        <v>212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2</v>
      </c>
      <c r="AP24">
        <v>7</v>
      </c>
      <c r="AQ24">
        <v>7</v>
      </c>
      <c r="AR24">
        <v>12</v>
      </c>
      <c r="AS24">
        <v>14</v>
      </c>
      <c r="AT24">
        <v>15</v>
      </c>
      <c r="AU24">
        <v>21</v>
      </c>
      <c r="AV24">
        <v>35</v>
      </c>
      <c r="AW24">
        <v>94</v>
      </c>
      <c r="AX24">
        <v>101</v>
      </c>
      <c r="AY24">
        <v>161</v>
      </c>
      <c r="AZ24">
        <v>203</v>
      </c>
      <c r="BA24">
        <v>248</v>
      </c>
      <c r="BB24">
        <v>355</v>
      </c>
      <c r="BC24">
        <v>500</v>
      </c>
      <c r="BD24">
        <v>599</v>
      </c>
      <c r="BE24">
        <v>814</v>
      </c>
      <c r="BF24">
        <v>961</v>
      </c>
      <c r="BG24">
        <v>1022</v>
      </c>
      <c r="BH24">
        <v>1103</v>
      </c>
      <c r="BI24">
        <v>1190</v>
      </c>
      <c r="BJ24">
        <v>1279</v>
      </c>
      <c r="BK24">
        <v>1439</v>
      </c>
      <c r="BL24">
        <v>1639</v>
      </c>
      <c r="BM24">
        <v>1763</v>
      </c>
      <c r="BN24">
        <v>1934</v>
      </c>
      <c r="BO24">
        <v>2046</v>
      </c>
      <c r="BP24">
        <v>2286</v>
      </c>
      <c r="BQ24">
        <v>2526</v>
      </c>
      <c r="BR24">
        <v>2840</v>
      </c>
      <c r="BS24">
        <v>3069</v>
      </c>
      <c r="BT24">
        <v>3447</v>
      </c>
      <c r="BU24">
        <v>3700</v>
      </c>
      <c r="BV24">
        <v>4028</v>
      </c>
      <c r="BW24">
        <v>4435</v>
      </c>
      <c r="BX24">
        <v>4947</v>
      </c>
      <c r="BY24">
        <v>5568</v>
      </c>
      <c r="BZ24">
        <v>6131</v>
      </c>
      <c r="CA24">
        <v>6443</v>
      </c>
      <c r="CB24">
        <v>6830</v>
      </c>
      <c r="CC24">
        <v>7206</v>
      </c>
      <c r="CD24">
        <v>7693</v>
      </c>
      <c r="CE24">
        <v>8419</v>
      </c>
      <c r="CF24">
        <v>9141</v>
      </c>
      <c r="CG24">
        <v>9685</v>
      </c>
      <c r="CH24">
        <v>10151</v>
      </c>
      <c r="CI24">
        <v>10483</v>
      </c>
      <c r="CJ24">
        <v>10948</v>
      </c>
      <c r="CK24">
        <v>11445</v>
      </c>
      <c r="CL24">
        <v>11927</v>
      </c>
      <c r="CM24">
        <v>12540</v>
      </c>
      <c r="CN24">
        <v>13216</v>
      </c>
      <c r="CO24">
        <v>13822</v>
      </c>
      <c r="CP24">
        <v>14385</v>
      </c>
      <c r="CQ24">
        <v>14777</v>
      </c>
      <c r="CR24" s="1">
        <f t="shared" si="4"/>
        <v>81</v>
      </c>
      <c r="CS24" s="3">
        <f t="shared" si="5"/>
        <v>239678</v>
      </c>
    </row>
    <row r="25" spans="1:97" x14ac:dyDescent="0.3">
      <c r="A25">
        <v>53.142400000000002</v>
      </c>
      <c r="B25">
        <v>-7.6920999999999999</v>
      </c>
      <c r="C25" t="s">
        <v>282</v>
      </c>
      <c r="E25" t="s">
        <v>142</v>
      </c>
      <c r="AR25">
        <v>1</v>
      </c>
      <c r="AS25">
        <v>1</v>
      </c>
      <c r="AT25">
        <v>1</v>
      </c>
      <c r="AU25">
        <v>2</v>
      </c>
      <c r="AV25">
        <v>6</v>
      </c>
      <c r="AW25">
        <v>6</v>
      </c>
      <c r="AX25">
        <v>18</v>
      </c>
      <c r="AY25">
        <v>18</v>
      </c>
      <c r="AZ25">
        <v>19</v>
      </c>
      <c r="BA25">
        <v>21</v>
      </c>
      <c r="BB25">
        <v>34</v>
      </c>
      <c r="BC25">
        <v>43</v>
      </c>
      <c r="BD25">
        <v>43</v>
      </c>
      <c r="BE25">
        <v>90</v>
      </c>
      <c r="BF25">
        <v>129</v>
      </c>
      <c r="BG25">
        <v>129</v>
      </c>
      <c r="BH25">
        <v>169</v>
      </c>
      <c r="BI25">
        <v>223</v>
      </c>
      <c r="BJ25">
        <v>292</v>
      </c>
      <c r="BK25">
        <v>557</v>
      </c>
      <c r="BL25">
        <v>683</v>
      </c>
      <c r="BM25">
        <v>785</v>
      </c>
      <c r="BN25">
        <v>906</v>
      </c>
      <c r="BO25">
        <v>1125</v>
      </c>
      <c r="BP25">
        <v>1329</v>
      </c>
      <c r="BQ25">
        <v>1564</v>
      </c>
      <c r="BR25">
        <v>1819</v>
      </c>
      <c r="BS25">
        <v>2121</v>
      </c>
      <c r="BT25">
        <v>2415</v>
      </c>
      <c r="BU25">
        <v>2615</v>
      </c>
      <c r="BV25">
        <v>2910</v>
      </c>
      <c r="BW25">
        <v>3235</v>
      </c>
      <c r="BX25">
        <v>3447</v>
      </c>
      <c r="BY25">
        <v>3849</v>
      </c>
      <c r="BZ25">
        <v>4273</v>
      </c>
      <c r="CA25">
        <v>4604</v>
      </c>
      <c r="CB25">
        <v>4994</v>
      </c>
      <c r="CC25">
        <v>5364</v>
      </c>
      <c r="CD25">
        <v>5709</v>
      </c>
      <c r="CE25">
        <v>6074</v>
      </c>
      <c r="CF25">
        <v>6574</v>
      </c>
      <c r="CG25">
        <v>8089</v>
      </c>
      <c r="CH25">
        <v>8928</v>
      </c>
      <c r="CI25">
        <v>9655</v>
      </c>
      <c r="CJ25">
        <v>10647</v>
      </c>
      <c r="CK25">
        <v>11479</v>
      </c>
      <c r="CL25">
        <v>12547</v>
      </c>
      <c r="CM25">
        <v>13271</v>
      </c>
      <c r="CN25">
        <v>13980</v>
      </c>
      <c r="CO25">
        <v>14758</v>
      </c>
      <c r="CP25">
        <v>15251</v>
      </c>
      <c r="CQ25">
        <v>15652</v>
      </c>
      <c r="CR25" s="1">
        <f t="shared" si="4"/>
        <v>52</v>
      </c>
      <c r="CS25" s="3">
        <f t="shared" si="5"/>
        <v>202454</v>
      </c>
    </row>
    <row r="26" spans="1:97" x14ac:dyDescent="0.3">
      <c r="A26">
        <v>21</v>
      </c>
      <c r="B26">
        <v>78</v>
      </c>
      <c r="C26" t="s">
        <v>282</v>
      </c>
      <c r="E26" t="s">
        <v>138</v>
      </c>
      <c r="N26">
        <v>1</v>
      </c>
      <c r="O26">
        <v>1</v>
      </c>
      <c r="P26">
        <v>1</v>
      </c>
      <c r="Q26">
        <v>2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5</v>
      </c>
      <c r="AU26">
        <v>5</v>
      </c>
      <c r="AV26">
        <v>28</v>
      </c>
      <c r="AW26">
        <v>30</v>
      </c>
      <c r="AX26">
        <v>31</v>
      </c>
      <c r="AY26">
        <v>34</v>
      </c>
      <c r="AZ26">
        <v>39</v>
      </c>
      <c r="BA26">
        <v>43</v>
      </c>
      <c r="BB26">
        <v>56</v>
      </c>
      <c r="BC26">
        <v>62</v>
      </c>
      <c r="BD26">
        <v>73</v>
      </c>
      <c r="BE26">
        <v>82</v>
      </c>
      <c r="BF26">
        <v>102</v>
      </c>
      <c r="BG26">
        <v>113</v>
      </c>
      <c r="BH26">
        <v>119</v>
      </c>
      <c r="BI26">
        <v>142</v>
      </c>
      <c r="BJ26">
        <v>156</v>
      </c>
      <c r="BK26">
        <v>194</v>
      </c>
      <c r="BL26">
        <v>244</v>
      </c>
      <c r="BM26">
        <v>330</v>
      </c>
      <c r="BN26">
        <v>396</v>
      </c>
      <c r="BO26">
        <v>499</v>
      </c>
      <c r="BP26">
        <v>536</v>
      </c>
      <c r="BQ26">
        <v>657</v>
      </c>
      <c r="BR26">
        <v>727</v>
      </c>
      <c r="BS26">
        <v>887</v>
      </c>
      <c r="BT26">
        <v>987</v>
      </c>
      <c r="BU26">
        <v>1024</v>
      </c>
      <c r="BV26">
        <v>1251</v>
      </c>
      <c r="BW26">
        <v>1397</v>
      </c>
      <c r="BX26">
        <v>1998</v>
      </c>
      <c r="BY26">
        <v>2543</v>
      </c>
      <c r="BZ26">
        <v>2567</v>
      </c>
      <c r="CA26">
        <v>3082</v>
      </c>
      <c r="CB26">
        <v>3588</v>
      </c>
      <c r="CC26">
        <v>4778</v>
      </c>
      <c r="CD26">
        <v>5311</v>
      </c>
      <c r="CE26">
        <v>5916</v>
      </c>
      <c r="CF26">
        <v>6725</v>
      </c>
      <c r="CG26">
        <v>7598</v>
      </c>
      <c r="CH26">
        <v>8446</v>
      </c>
      <c r="CI26">
        <v>9205</v>
      </c>
      <c r="CJ26">
        <v>10453</v>
      </c>
      <c r="CK26">
        <v>11487</v>
      </c>
      <c r="CL26">
        <v>12322</v>
      </c>
      <c r="CM26">
        <v>13430</v>
      </c>
      <c r="CN26">
        <v>14352</v>
      </c>
      <c r="CO26">
        <v>15722</v>
      </c>
      <c r="CP26">
        <v>17615</v>
      </c>
      <c r="CQ26">
        <v>18539</v>
      </c>
      <c r="CR26" s="1">
        <f t="shared" si="4"/>
        <v>82</v>
      </c>
      <c r="CS26" s="3">
        <f t="shared" si="5"/>
        <v>186015</v>
      </c>
    </row>
    <row r="27" spans="1:97" x14ac:dyDescent="0.3">
      <c r="A27">
        <v>60.472000000000001</v>
      </c>
      <c r="B27">
        <v>8.4688999999999997</v>
      </c>
      <c r="C27" t="s">
        <v>282</v>
      </c>
      <c r="E27" t="s">
        <v>182</v>
      </c>
      <c r="AO27">
        <v>1</v>
      </c>
      <c r="AP27">
        <v>1</v>
      </c>
      <c r="AQ27">
        <v>6</v>
      </c>
      <c r="AR27">
        <v>15</v>
      </c>
      <c r="AS27">
        <v>19</v>
      </c>
      <c r="AT27">
        <v>25</v>
      </c>
      <c r="AU27">
        <v>32</v>
      </c>
      <c r="AV27">
        <v>56</v>
      </c>
      <c r="AW27">
        <v>87</v>
      </c>
      <c r="AX27">
        <v>108</v>
      </c>
      <c r="AY27">
        <v>147</v>
      </c>
      <c r="AZ27">
        <v>176</v>
      </c>
      <c r="BA27">
        <v>205</v>
      </c>
      <c r="BB27">
        <v>400</v>
      </c>
      <c r="BC27">
        <v>598</v>
      </c>
      <c r="BD27">
        <v>702</v>
      </c>
      <c r="BE27">
        <v>996</v>
      </c>
      <c r="BF27">
        <v>1090</v>
      </c>
      <c r="BG27">
        <v>1221</v>
      </c>
      <c r="BH27">
        <v>1333</v>
      </c>
      <c r="BI27">
        <v>1463</v>
      </c>
      <c r="BJ27">
        <v>1550</v>
      </c>
      <c r="BK27">
        <v>1746</v>
      </c>
      <c r="BL27">
        <v>1914</v>
      </c>
      <c r="BM27">
        <v>2118</v>
      </c>
      <c r="BN27">
        <v>2385</v>
      </c>
      <c r="BO27">
        <v>2621</v>
      </c>
      <c r="BP27">
        <v>2863</v>
      </c>
      <c r="BQ27">
        <v>3084</v>
      </c>
      <c r="BR27">
        <v>3369</v>
      </c>
      <c r="BS27">
        <v>3755</v>
      </c>
      <c r="BT27">
        <v>4015</v>
      </c>
      <c r="BU27">
        <v>4284</v>
      </c>
      <c r="BV27">
        <v>4445</v>
      </c>
      <c r="BW27">
        <v>4641</v>
      </c>
      <c r="BX27">
        <v>4863</v>
      </c>
      <c r="BY27">
        <v>5147</v>
      </c>
      <c r="BZ27">
        <v>5370</v>
      </c>
      <c r="CA27">
        <v>5550</v>
      </c>
      <c r="CB27">
        <v>5687</v>
      </c>
      <c r="CC27">
        <v>5865</v>
      </c>
      <c r="CD27">
        <v>6086</v>
      </c>
      <c r="CE27">
        <v>6086</v>
      </c>
      <c r="CF27">
        <v>6211</v>
      </c>
      <c r="CG27">
        <v>6314</v>
      </c>
      <c r="CH27">
        <v>6409</v>
      </c>
      <c r="CI27">
        <v>6525</v>
      </c>
      <c r="CJ27">
        <v>6603</v>
      </c>
      <c r="CK27">
        <v>6623</v>
      </c>
      <c r="CL27">
        <v>6740</v>
      </c>
      <c r="CM27">
        <v>6896</v>
      </c>
      <c r="CN27">
        <v>6937</v>
      </c>
      <c r="CO27">
        <v>7036</v>
      </c>
      <c r="CP27">
        <v>7078</v>
      </c>
      <c r="CQ27">
        <v>7156</v>
      </c>
      <c r="CR27" s="1">
        <f t="shared" si="4"/>
        <v>55</v>
      </c>
      <c r="CS27" s="3">
        <f t="shared" si="5"/>
        <v>176653</v>
      </c>
    </row>
    <row r="28" spans="1:97" x14ac:dyDescent="0.3">
      <c r="A28">
        <v>-9.19</v>
      </c>
      <c r="B28">
        <v>-75.015199999999993</v>
      </c>
      <c r="C28" t="s">
        <v>282</v>
      </c>
      <c r="E28" t="s">
        <v>188</v>
      </c>
      <c r="AX28">
        <v>1</v>
      </c>
      <c r="AY28">
        <v>1</v>
      </c>
      <c r="AZ28">
        <v>6</v>
      </c>
      <c r="BA28">
        <v>7</v>
      </c>
      <c r="BB28">
        <v>11</v>
      </c>
      <c r="BC28">
        <v>11</v>
      </c>
      <c r="BD28">
        <v>15</v>
      </c>
      <c r="BE28">
        <v>28</v>
      </c>
      <c r="BF28">
        <v>38</v>
      </c>
      <c r="BG28">
        <v>43</v>
      </c>
      <c r="BH28">
        <v>86</v>
      </c>
      <c r="BI28">
        <v>117</v>
      </c>
      <c r="BJ28">
        <v>145</v>
      </c>
      <c r="BK28">
        <v>234</v>
      </c>
      <c r="BL28">
        <v>234</v>
      </c>
      <c r="BM28">
        <v>318</v>
      </c>
      <c r="BN28">
        <v>363</v>
      </c>
      <c r="BO28">
        <v>395</v>
      </c>
      <c r="BP28">
        <v>416</v>
      </c>
      <c r="BQ28">
        <v>480</v>
      </c>
      <c r="BR28">
        <v>580</v>
      </c>
      <c r="BS28">
        <v>635</v>
      </c>
      <c r="BT28">
        <v>671</v>
      </c>
      <c r="BU28">
        <v>852</v>
      </c>
      <c r="BV28">
        <v>950</v>
      </c>
      <c r="BW28">
        <v>1065</v>
      </c>
      <c r="BX28">
        <v>1323</v>
      </c>
      <c r="BY28">
        <v>1414</v>
      </c>
      <c r="BZ28">
        <v>1595</v>
      </c>
      <c r="CA28">
        <v>1746</v>
      </c>
      <c r="CB28">
        <v>2281</v>
      </c>
      <c r="CC28">
        <v>2561</v>
      </c>
      <c r="CD28">
        <v>2954</v>
      </c>
      <c r="CE28">
        <v>4342</v>
      </c>
      <c r="CF28">
        <v>5256</v>
      </c>
      <c r="CG28">
        <v>5897</v>
      </c>
      <c r="CH28">
        <v>6848</v>
      </c>
      <c r="CI28">
        <v>7519</v>
      </c>
      <c r="CJ28">
        <v>9784</v>
      </c>
      <c r="CK28">
        <v>10303</v>
      </c>
      <c r="CL28">
        <v>11475</v>
      </c>
      <c r="CM28">
        <v>12491</v>
      </c>
      <c r="CN28">
        <v>13489</v>
      </c>
      <c r="CO28">
        <v>14420</v>
      </c>
      <c r="CP28">
        <v>15628</v>
      </c>
      <c r="CQ28">
        <v>16325</v>
      </c>
      <c r="CR28" s="1">
        <f t="shared" si="4"/>
        <v>46</v>
      </c>
      <c r="CS28" s="3">
        <f t="shared" si="5"/>
        <v>155353</v>
      </c>
    </row>
    <row r="29" spans="1:97" x14ac:dyDescent="0.3">
      <c r="A29">
        <v>36</v>
      </c>
      <c r="B29">
        <v>138</v>
      </c>
      <c r="C29" t="s">
        <v>282</v>
      </c>
      <c r="E29" t="s">
        <v>146</v>
      </c>
      <c r="F29">
        <v>2</v>
      </c>
      <c r="G29">
        <v>2</v>
      </c>
      <c r="H29">
        <v>2</v>
      </c>
      <c r="I29">
        <v>2</v>
      </c>
      <c r="J29">
        <v>4</v>
      </c>
      <c r="K29">
        <v>4</v>
      </c>
      <c r="L29">
        <v>7</v>
      </c>
      <c r="M29">
        <v>7</v>
      </c>
      <c r="N29">
        <v>11</v>
      </c>
      <c r="O29">
        <v>15</v>
      </c>
      <c r="P29">
        <v>20</v>
      </c>
      <c r="Q29">
        <v>20</v>
      </c>
      <c r="R29">
        <v>20</v>
      </c>
      <c r="S29">
        <v>22</v>
      </c>
      <c r="T29">
        <v>22</v>
      </c>
      <c r="U29">
        <v>22</v>
      </c>
      <c r="V29">
        <v>25</v>
      </c>
      <c r="W29">
        <v>25</v>
      </c>
      <c r="X29">
        <v>26</v>
      </c>
      <c r="Y29">
        <v>26</v>
      </c>
      <c r="Z29">
        <v>26</v>
      </c>
      <c r="AA29">
        <v>28</v>
      </c>
      <c r="AB29">
        <v>28</v>
      </c>
      <c r="AC29">
        <v>29</v>
      </c>
      <c r="AD29">
        <v>43</v>
      </c>
      <c r="AE29">
        <v>59</v>
      </c>
      <c r="AF29">
        <v>66</v>
      </c>
      <c r="AG29">
        <v>74</v>
      </c>
      <c r="AH29">
        <v>84</v>
      </c>
      <c r="AI29">
        <v>94</v>
      </c>
      <c r="AJ29">
        <v>105</v>
      </c>
      <c r="AK29">
        <v>122</v>
      </c>
      <c r="AL29">
        <v>147</v>
      </c>
      <c r="AM29">
        <v>159</v>
      </c>
      <c r="AN29">
        <v>170</v>
      </c>
      <c r="AO29">
        <v>189</v>
      </c>
      <c r="AP29">
        <v>214</v>
      </c>
      <c r="AQ29">
        <v>228</v>
      </c>
      <c r="AR29">
        <v>241</v>
      </c>
      <c r="AS29">
        <v>256</v>
      </c>
      <c r="AT29">
        <v>274</v>
      </c>
      <c r="AU29">
        <v>293</v>
      </c>
      <c r="AV29">
        <v>331</v>
      </c>
      <c r="AW29">
        <v>360</v>
      </c>
      <c r="AX29">
        <v>420</v>
      </c>
      <c r="AY29">
        <v>461</v>
      </c>
      <c r="AZ29">
        <v>502</v>
      </c>
      <c r="BA29">
        <v>511</v>
      </c>
      <c r="BB29">
        <v>581</v>
      </c>
      <c r="BC29">
        <v>639</v>
      </c>
      <c r="BD29">
        <v>639</v>
      </c>
      <c r="BE29">
        <v>701</v>
      </c>
      <c r="BF29">
        <v>773</v>
      </c>
      <c r="BG29">
        <v>839</v>
      </c>
      <c r="BH29">
        <v>839</v>
      </c>
      <c r="BI29">
        <v>878</v>
      </c>
      <c r="BJ29">
        <v>889</v>
      </c>
      <c r="BK29">
        <v>924</v>
      </c>
      <c r="BL29">
        <v>963</v>
      </c>
      <c r="BM29">
        <v>1007</v>
      </c>
      <c r="BN29">
        <v>1101</v>
      </c>
      <c r="BO29">
        <v>1128</v>
      </c>
      <c r="BP29">
        <v>1193</v>
      </c>
      <c r="BQ29">
        <v>1307</v>
      </c>
      <c r="BR29">
        <v>1387</v>
      </c>
      <c r="BS29">
        <v>1468</v>
      </c>
      <c r="BT29">
        <v>1693</v>
      </c>
      <c r="BU29">
        <v>1866</v>
      </c>
      <c r="BV29">
        <v>1866</v>
      </c>
      <c r="BW29">
        <v>1953</v>
      </c>
      <c r="BX29">
        <v>2178</v>
      </c>
      <c r="BY29">
        <v>2495</v>
      </c>
      <c r="BZ29">
        <v>2617</v>
      </c>
      <c r="CA29">
        <v>3139</v>
      </c>
      <c r="CB29">
        <v>3139</v>
      </c>
      <c r="CC29">
        <v>3654</v>
      </c>
      <c r="CD29">
        <v>3906</v>
      </c>
      <c r="CE29">
        <v>4257</v>
      </c>
      <c r="CF29">
        <v>4667</v>
      </c>
      <c r="CG29">
        <v>5530</v>
      </c>
      <c r="CH29">
        <v>6005</v>
      </c>
      <c r="CI29">
        <v>6748</v>
      </c>
      <c r="CJ29">
        <v>7370</v>
      </c>
      <c r="CK29">
        <v>7645</v>
      </c>
      <c r="CL29">
        <v>8100</v>
      </c>
      <c r="CM29">
        <v>8626</v>
      </c>
      <c r="CN29">
        <v>9787</v>
      </c>
      <c r="CO29">
        <v>10296</v>
      </c>
      <c r="CP29">
        <v>10797</v>
      </c>
      <c r="CQ29">
        <v>10797</v>
      </c>
      <c r="CR29" s="1">
        <f t="shared" si="4"/>
        <v>90</v>
      </c>
      <c r="CS29" s="3">
        <f t="shared" si="5"/>
        <v>152185</v>
      </c>
    </row>
    <row r="30" spans="1:97" x14ac:dyDescent="0.3">
      <c r="A30">
        <v>-35.6751</v>
      </c>
      <c r="B30">
        <v>-71.543000000000006</v>
      </c>
      <c r="C30" t="s">
        <v>282</v>
      </c>
      <c r="E30" t="s">
        <v>54</v>
      </c>
      <c r="AU30">
        <v>1</v>
      </c>
      <c r="AV30">
        <v>1</v>
      </c>
      <c r="AW30">
        <v>4</v>
      </c>
      <c r="AX30">
        <v>4</v>
      </c>
      <c r="AY30">
        <v>4</v>
      </c>
      <c r="AZ30">
        <v>8</v>
      </c>
      <c r="BA30">
        <v>8</v>
      </c>
      <c r="BB30">
        <v>13</v>
      </c>
      <c r="BC30">
        <v>23</v>
      </c>
      <c r="BD30">
        <v>23</v>
      </c>
      <c r="BE30">
        <v>43</v>
      </c>
      <c r="BF30">
        <v>61</v>
      </c>
      <c r="BG30">
        <v>74</v>
      </c>
      <c r="BH30">
        <v>155</v>
      </c>
      <c r="BI30">
        <v>201</v>
      </c>
      <c r="BJ30">
        <v>238</v>
      </c>
      <c r="BK30">
        <v>238</v>
      </c>
      <c r="BL30">
        <v>434</v>
      </c>
      <c r="BM30">
        <v>537</v>
      </c>
      <c r="BN30">
        <v>632</v>
      </c>
      <c r="BO30">
        <v>746</v>
      </c>
      <c r="BP30">
        <v>922</v>
      </c>
      <c r="BQ30">
        <v>1142</v>
      </c>
      <c r="BR30">
        <v>1306</v>
      </c>
      <c r="BS30">
        <v>1610</v>
      </c>
      <c r="BT30">
        <v>1909</v>
      </c>
      <c r="BU30">
        <v>2139</v>
      </c>
      <c r="BV30">
        <v>2449</v>
      </c>
      <c r="BW30">
        <v>2738</v>
      </c>
      <c r="BX30">
        <v>3031</v>
      </c>
      <c r="BY30">
        <v>3404</v>
      </c>
      <c r="BZ30">
        <v>3737</v>
      </c>
      <c r="CA30">
        <v>4161</v>
      </c>
      <c r="CB30">
        <v>4471</v>
      </c>
      <c r="CC30">
        <v>4815</v>
      </c>
      <c r="CD30">
        <v>5116</v>
      </c>
      <c r="CE30">
        <v>5546</v>
      </c>
      <c r="CF30">
        <v>5972</v>
      </c>
      <c r="CG30">
        <v>6501</v>
      </c>
      <c r="CH30">
        <v>6927</v>
      </c>
      <c r="CI30">
        <v>7213</v>
      </c>
      <c r="CJ30">
        <v>7525</v>
      </c>
      <c r="CK30">
        <v>7917</v>
      </c>
      <c r="CL30">
        <v>8273</v>
      </c>
      <c r="CM30">
        <v>8807</v>
      </c>
      <c r="CN30">
        <v>9252</v>
      </c>
      <c r="CO30">
        <v>9730</v>
      </c>
      <c r="CP30">
        <v>10088</v>
      </c>
      <c r="CQ30">
        <v>10507</v>
      </c>
      <c r="CR30" s="1">
        <f t="shared" si="4"/>
        <v>49</v>
      </c>
      <c r="CS30" s="3">
        <f t="shared" si="5"/>
        <v>150656</v>
      </c>
    </row>
    <row r="31" spans="1:97" x14ac:dyDescent="0.3">
      <c r="A31">
        <v>56.2639</v>
      </c>
      <c r="B31">
        <v>9.5017999999999994</v>
      </c>
      <c r="C31" t="s">
        <v>282</v>
      </c>
      <c r="E31" t="s">
        <v>100</v>
      </c>
      <c r="AP31">
        <v>1</v>
      </c>
      <c r="AQ31">
        <v>1</v>
      </c>
      <c r="AR31">
        <v>3</v>
      </c>
      <c r="AS31">
        <v>4</v>
      </c>
      <c r="AT31">
        <v>4</v>
      </c>
      <c r="AU31">
        <v>6</v>
      </c>
      <c r="AV31">
        <v>10</v>
      </c>
      <c r="AW31">
        <v>10</v>
      </c>
      <c r="AX31">
        <v>23</v>
      </c>
      <c r="AY31">
        <v>23</v>
      </c>
      <c r="AZ31">
        <v>35</v>
      </c>
      <c r="BA31">
        <v>90</v>
      </c>
      <c r="BB31">
        <v>262</v>
      </c>
      <c r="BC31">
        <v>442</v>
      </c>
      <c r="BD31">
        <v>615</v>
      </c>
      <c r="BE31">
        <v>801</v>
      </c>
      <c r="BF31">
        <v>827</v>
      </c>
      <c r="BG31">
        <v>864</v>
      </c>
      <c r="BH31">
        <v>914</v>
      </c>
      <c r="BI31">
        <v>977</v>
      </c>
      <c r="BJ31">
        <v>1057</v>
      </c>
      <c r="BK31">
        <v>1151</v>
      </c>
      <c r="BL31">
        <v>1255</v>
      </c>
      <c r="BM31">
        <v>1326</v>
      </c>
      <c r="BN31">
        <v>1395</v>
      </c>
      <c r="BO31">
        <v>1450</v>
      </c>
      <c r="BP31">
        <v>1591</v>
      </c>
      <c r="BQ31">
        <v>1724</v>
      </c>
      <c r="BR31">
        <v>1877</v>
      </c>
      <c r="BS31">
        <v>2046</v>
      </c>
      <c r="BT31">
        <v>2201</v>
      </c>
      <c r="BU31">
        <v>2395</v>
      </c>
      <c r="BV31">
        <v>2577</v>
      </c>
      <c r="BW31">
        <v>2860</v>
      </c>
      <c r="BX31">
        <v>3107</v>
      </c>
      <c r="BY31">
        <v>3386</v>
      </c>
      <c r="BZ31">
        <v>3757</v>
      </c>
      <c r="CA31">
        <v>4077</v>
      </c>
      <c r="CB31">
        <v>4369</v>
      </c>
      <c r="CC31">
        <v>4681</v>
      </c>
      <c r="CD31">
        <v>5071</v>
      </c>
      <c r="CE31">
        <v>5402</v>
      </c>
      <c r="CF31">
        <v>5635</v>
      </c>
      <c r="CG31">
        <v>5819</v>
      </c>
      <c r="CH31">
        <v>5996</v>
      </c>
      <c r="CI31">
        <v>6174</v>
      </c>
      <c r="CJ31">
        <v>6318</v>
      </c>
      <c r="CK31">
        <v>6511</v>
      </c>
      <c r="CL31">
        <v>6681</v>
      </c>
      <c r="CM31">
        <v>6879</v>
      </c>
      <c r="CN31">
        <v>7073</v>
      </c>
      <c r="CO31">
        <v>7242</v>
      </c>
      <c r="CP31">
        <v>7384</v>
      </c>
      <c r="CQ31">
        <v>7515</v>
      </c>
      <c r="CR31" s="1">
        <f t="shared" si="4"/>
        <v>54</v>
      </c>
      <c r="CS31" s="3">
        <f t="shared" si="5"/>
        <v>143894</v>
      </c>
    </row>
    <row r="32" spans="1:97" x14ac:dyDescent="0.3">
      <c r="A32">
        <v>-1.8311999999999999</v>
      </c>
      <c r="B32">
        <v>-78.183400000000006</v>
      </c>
      <c r="C32" t="s">
        <v>282</v>
      </c>
      <c r="E32" t="s">
        <v>104</v>
      </c>
      <c r="AS32">
        <v>6</v>
      </c>
      <c r="AT32">
        <v>6</v>
      </c>
      <c r="AU32">
        <v>7</v>
      </c>
      <c r="AV32">
        <v>10</v>
      </c>
      <c r="AW32">
        <v>13</v>
      </c>
      <c r="AX32">
        <v>13</v>
      </c>
      <c r="AY32">
        <v>13</v>
      </c>
      <c r="AZ32">
        <v>14</v>
      </c>
      <c r="BA32">
        <v>15</v>
      </c>
      <c r="BB32">
        <v>15</v>
      </c>
      <c r="BC32">
        <v>17</v>
      </c>
      <c r="BD32">
        <v>17</v>
      </c>
      <c r="BE32">
        <v>17</v>
      </c>
      <c r="BF32">
        <v>28</v>
      </c>
      <c r="BG32">
        <v>28</v>
      </c>
      <c r="BH32">
        <v>37</v>
      </c>
      <c r="BI32">
        <v>58</v>
      </c>
      <c r="BJ32">
        <v>111</v>
      </c>
      <c r="BK32">
        <v>199</v>
      </c>
      <c r="BL32">
        <v>367</v>
      </c>
      <c r="BM32">
        <v>506</v>
      </c>
      <c r="BN32">
        <v>789</v>
      </c>
      <c r="BO32">
        <v>981</v>
      </c>
      <c r="BP32">
        <v>1082</v>
      </c>
      <c r="BQ32">
        <v>1173</v>
      </c>
      <c r="BR32">
        <v>1403</v>
      </c>
      <c r="BS32">
        <v>1595</v>
      </c>
      <c r="BT32">
        <v>1823</v>
      </c>
      <c r="BU32">
        <v>1924</v>
      </c>
      <c r="BV32">
        <v>1962</v>
      </c>
      <c r="BW32">
        <v>2240</v>
      </c>
      <c r="BX32">
        <v>2748</v>
      </c>
      <c r="BY32">
        <v>3163</v>
      </c>
      <c r="BZ32">
        <v>3368</v>
      </c>
      <c r="CA32">
        <v>3465</v>
      </c>
      <c r="CB32">
        <v>3646</v>
      </c>
      <c r="CC32">
        <v>3747</v>
      </c>
      <c r="CD32">
        <v>3747</v>
      </c>
      <c r="CE32">
        <v>4450</v>
      </c>
      <c r="CF32">
        <v>4965</v>
      </c>
      <c r="CG32">
        <v>7161</v>
      </c>
      <c r="CH32">
        <v>7257</v>
      </c>
      <c r="CI32">
        <v>7466</v>
      </c>
      <c r="CJ32">
        <v>7529</v>
      </c>
      <c r="CK32">
        <v>7603</v>
      </c>
      <c r="CL32">
        <v>7858</v>
      </c>
      <c r="CM32">
        <v>8225</v>
      </c>
      <c r="CN32">
        <v>8450</v>
      </c>
      <c r="CO32">
        <v>9022</v>
      </c>
      <c r="CP32">
        <v>9468</v>
      </c>
      <c r="CQ32">
        <v>10128</v>
      </c>
      <c r="CR32" s="1">
        <f t="shared" si="4"/>
        <v>51</v>
      </c>
      <c r="CS32" s="3">
        <f t="shared" si="5"/>
        <v>139935</v>
      </c>
    </row>
    <row r="33" spans="1:97" x14ac:dyDescent="0.3">
      <c r="A33">
        <v>51.919400000000003</v>
      </c>
      <c r="B33">
        <v>19.145099999999999</v>
      </c>
      <c r="C33" t="s">
        <v>282</v>
      </c>
      <c r="E33" t="s">
        <v>190</v>
      </c>
      <c r="AV33">
        <v>1</v>
      </c>
      <c r="AW33">
        <v>1</v>
      </c>
      <c r="AX33">
        <v>5</v>
      </c>
      <c r="AY33">
        <v>5</v>
      </c>
      <c r="AZ33">
        <v>11</v>
      </c>
      <c r="BA33">
        <v>16</v>
      </c>
      <c r="BB33">
        <v>22</v>
      </c>
      <c r="BC33">
        <v>31</v>
      </c>
      <c r="BD33">
        <v>49</v>
      </c>
      <c r="BE33">
        <v>68</v>
      </c>
      <c r="BF33">
        <v>103</v>
      </c>
      <c r="BG33">
        <v>119</v>
      </c>
      <c r="BH33">
        <v>177</v>
      </c>
      <c r="BI33">
        <v>238</v>
      </c>
      <c r="BJ33">
        <v>251</v>
      </c>
      <c r="BK33">
        <v>355</v>
      </c>
      <c r="BL33">
        <v>425</v>
      </c>
      <c r="BM33">
        <v>536</v>
      </c>
      <c r="BN33">
        <v>634</v>
      </c>
      <c r="BO33">
        <v>749</v>
      </c>
      <c r="BP33">
        <v>901</v>
      </c>
      <c r="BQ33">
        <v>1051</v>
      </c>
      <c r="BR33">
        <v>1221</v>
      </c>
      <c r="BS33">
        <v>1389</v>
      </c>
      <c r="BT33">
        <v>1638</v>
      </c>
      <c r="BU33">
        <v>1862</v>
      </c>
      <c r="BV33">
        <v>2055</v>
      </c>
      <c r="BW33">
        <v>2311</v>
      </c>
      <c r="BX33">
        <v>2554</v>
      </c>
      <c r="BY33">
        <v>2946</v>
      </c>
      <c r="BZ33">
        <v>3383</v>
      </c>
      <c r="CA33">
        <v>3627</v>
      </c>
      <c r="CB33">
        <v>4102</v>
      </c>
      <c r="CC33">
        <v>4413</v>
      </c>
      <c r="CD33">
        <v>4848</v>
      </c>
      <c r="CE33">
        <v>5205</v>
      </c>
      <c r="CF33">
        <v>5575</v>
      </c>
      <c r="CG33">
        <v>5955</v>
      </c>
      <c r="CH33">
        <v>6356</v>
      </c>
      <c r="CI33">
        <v>6674</v>
      </c>
      <c r="CJ33">
        <v>6934</v>
      </c>
      <c r="CK33">
        <v>7202</v>
      </c>
      <c r="CL33">
        <v>7582</v>
      </c>
      <c r="CM33">
        <v>7918</v>
      </c>
      <c r="CN33">
        <v>8379</v>
      </c>
      <c r="CO33">
        <v>8742</v>
      </c>
      <c r="CP33">
        <v>9287</v>
      </c>
      <c r="CQ33">
        <v>9593</v>
      </c>
      <c r="CR33" s="1">
        <f t="shared" si="4"/>
        <v>48</v>
      </c>
      <c r="CS33" s="3">
        <f t="shared" si="5"/>
        <v>137499</v>
      </c>
    </row>
    <row r="34" spans="1:97" x14ac:dyDescent="0.3">
      <c r="A34">
        <v>49.817500000000003</v>
      </c>
      <c r="B34">
        <v>15.473000000000001</v>
      </c>
      <c r="C34" t="s">
        <v>282</v>
      </c>
      <c r="E34" t="s">
        <v>98</v>
      </c>
      <c r="AS34">
        <v>3</v>
      </c>
      <c r="AT34">
        <v>3</v>
      </c>
      <c r="AU34">
        <v>5</v>
      </c>
      <c r="AV34">
        <v>8</v>
      </c>
      <c r="AW34">
        <v>12</v>
      </c>
      <c r="AX34">
        <v>18</v>
      </c>
      <c r="AY34">
        <v>19</v>
      </c>
      <c r="AZ34">
        <v>31</v>
      </c>
      <c r="BA34">
        <v>31</v>
      </c>
      <c r="BB34">
        <v>41</v>
      </c>
      <c r="BC34">
        <v>91</v>
      </c>
      <c r="BD34">
        <v>94</v>
      </c>
      <c r="BE34">
        <v>141</v>
      </c>
      <c r="BF34">
        <v>189</v>
      </c>
      <c r="BG34">
        <v>253</v>
      </c>
      <c r="BH34">
        <v>298</v>
      </c>
      <c r="BI34">
        <v>396</v>
      </c>
      <c r="BJ34">
        <v>464</v>
      </c>
      <c r="BK34">
        <v>694</v>
      </c>
      <c r="BL34">
        <v>833</v>
      </c>
      <c r="BM34">
        <v>995</v>
      </c>
      <c r="BN34">
        <v>1120</v>
      </c>
      <c r="BO34">
        <v>1236</v>
      </c>
      <c r="BP34">
        <v>1394</v>
      </c>
      <c r="BQ34">
        <v>1654</v>
      </c>
      <c r="BR34">
        <v>1925</v>
      </c>
      <c r="BS34">
        <v>2279</v>
      </c>
      <c r="BT34">
        <v>2631</v>
      </c>
      <c r="BU34">
        <v>2817</v>
      </c>
      <c r="BV34">
        <v>3001</v>
      </c>
      <c r="BW34">
        <v>3308</v>
      </c>
      <c r="BX34">
        <v>3508</v>
      </c>
      <c r="BY34">
        <v>3858</v>
      </c>
      <c r="BZ34">
        <v>4091</v>
      </c>
      <c r="CA34">
        <v>4472</v>
      </c>
      <c r="CB34">
        <v>4587</v>
      </c>
      <c r="CC34">
        <v>4822</v>
      </c>
      <c r="CD34">
        <v>5017</v>
      </c>
      <c r="CE34">
        <v>5312</v>
      </c>
      <c r="CF34">
        <v>5569</v>
      </c>
      <c r="CG34">
        <v>5732</v>
      </c>
      <c r="CH34">
        <v>5831</v>
      </c>
      <c r="CI34">
        <v>5991</v>
      </c>
      <c r="CJ34">
        <v>6059</v>
      </c>
      <c r="CK34">
        <v>6111</v>
      </c>
      <c r="CL34">
        <v>6216</v>
      </c>
      <c r="CM34">
        <v>6433</v>
      </c>
      <c r="CN34">
        <v>6549</v>
      </c>
      <c r="CO34">
        <v>6606</v>
      </c>
      <c r="CP34">
        <v>6746</v>
      </c>
      <c r="CQ34">
        <v>6900</v>
      </c>
      <c r="CR34" s="1">
        <f t="shared" si="4"/>
        <v>51</v>
      </c>
      <c r="CS34" s="3">
        <f t="shared" si="5"/>
        <v>136394</v>
      </c>
    </row>
    <row r="35" spans="1:97" x14ac:dyDescent="0.3">
      <c r="A35">
        <v>45.943199999999997</v>
      </c>
      <c r="B35">
        <v>24.966799999999999</v>
      </c>
      <c r="C35" t="s">
        <v>282</v>
      </c>
      <c r="E35" t="s">
        <v>193</v>
      </c>
      <c r="AO35">
        <v>1</v>
      </c>
      <c r="AP35">
        <v>1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4</v>
      </c>
      <c r="AW35">
        <v>6</v>
      </c>
      <c r="AX35">
        <v>9</v>
      </c>
      <c r="AY35">
        <v>9</v>
      </c>
      <c r="AZ35">
        <v>15</v>
      </c>
      <c r="BA35">
        <v>15</v>
      </c>
      <c r="BB35">
        <v>25</v>
      </c>
      <c r="BC35">
        <v>45</v>
      </c>
      <c r="BD35">
        <v>49</v>
      </c>
      <c r="BE35">
        <v>89</v>
      </c>
      <c r="BF35">
        <v>123</v>
      </c>
      <c r="BG35">
        <v>131</v>
      </c>
      <c r="BH35">
        <v>158</v>
      </c>
      <c r="BI35">
        <v>184</v>
      </c>
      <c r="BJ35">
        <v>260</v>
      </c>
      <c r="BK35">
        <v>277</v>
      </c>
      <c r="BL35">
        <v>308</v>
      </c>
      <c r="BM35">
        <v>367</v>
      </c>
      <c r="BN35">
        <v>433</v>
      </c>
      <c r="BO35">
        <v>576</v>
      </c>
      <c r="BP35">
        <v>794</v>
      </c>
      <c r="BQ35">
        <v>906</v>
      </c>
      <c r="BR35">
        <v>1029</v>
      </c>
      <c r="BS35">
        <v>1292</v>
      </c>
      <c r="BT35">
        <v>1452</v>
      </c>
      <c r="BU35">
        <v>1815</v>
      </c>
      <c r="BV35">
        <v>2109</v>
      </c>
      <c r="BW35">
        <v>2245</v>
      </c>
      <c r="BX35">
        <v>2460</v>
      </c>
      <c r="BY35">
        <v>2738</v>
      </c>
      <c r="BZ35">
        <v>3183</v>
      </c>
      <c r="CA35">
        <v>3613</v>
      </c>
      <c r="CB35">
        <v>3864</v>
      </c>
      <c r="CC35">
        <v>4057</v>
      </c>
      <c r="CD35">
        <v>4417</v>
      </c>
      <c r="CE35">
        <v>4761</v>
      </c>
      <c r="CF35">
        <v>5202</v>
      </c>
      <c r="CG35">
        <v>5467</v>
      </c>
      <c r="CH35">
        <v>5990</v>
      </c>
      <c r="CI35">
        <v>6300</v>
      </c>
      <c r="CJ35">
        <v>6633</v>
      </c>
      <c r="CK35">
        <v>6879</v>
      </c>
      <c r="CL35">
        <v>7216</v>
      </c>
      <c r="CM35">
        <v>7707</v>
      </c>
      <c r="CN35">
        <v>8067</v>
      </c>
      <c r="CO35">
        <v>8418</v>
      </c>
      <c r="CP35">
        <v>8746</v>
      </c>
      <c r="CQ35">
        <v>8936</v>
      </c>
      <c r="CR35" s="1">
        <f t="shared" si="4"/>
        <v>55</v>
      </c>
      <c r="CS35" s="3">
        <f t="shared" si="5"/>
        <v>129396</v>
      </c>
    </row>
    <row r="36" spans="1:97" x14ac:dyDescent="0.3">
      <c r="A36">
        <v>30.375299999999999</v>
      </c>
      <c r="B36">
        <v>69.345100000000002</v>
      </c>
      <c r="C36" t="s">
        <v>282</v>
      </c>
      <c r="E36" t="s">
        <v>184</v>
      </c>
      <c r="AO36">
        <v>2</v>
      </c>
      <c r="AP36">
        <v>2</v>
      </c>
      <c r="AQ36">
        <v>2</v>
      </c>
      <c r="AR36">
        <v>4</v>
      </c>
      <c r="AS36">
        <v>4</v>
      </c>
      <c r="AT36">
        <v>4</v>
      </c>
      <c r="AU36">
        <v>5</v>
      </c>
      <c r="AV36">
        <v>5</v>
      </c>
      <c r="AW36">
        <v>5</v>
      </c>
      <c r="AX36">
        <v>6</v>
      </c>
      <c r="AY36">
        <v>6</v>
      </c>
      <c r="AZ36">
        <v>6</v>
      </c>
      <c r="BA36">
        <v>6</v>
      </c>
      <c r="BB36">
        <v>16</v>
      </c>
      <c r="BC36">
        <v>19</v>
      </c>
      <c r="BD36">
        <v>20</v>
      </c>
      <c r="BE36">
        <v>28</v>
      </c>
      <c r="BF36">
        <v>31</v>
      </c>
      <c r="BG36">
        <v>53</v>
      </c>
      <c r="BH36">
        <v>136</v>
      </c>
      <c r="BI36">
        <v>236</v>
      </c>
      <c r="BJ36">
        <v>299</v>
      </c>
      <c r="BK36">
        <v>454</v>
      </c>
      <c r="BL36">
        <v>501</v>
      </c>
      <c r="BM36">
        <v>730</v>
      </c>
      <c r="BN36">
        <v>776</v>
      </c>
      <c r="BO36">
        <v>875</v>
      </c>
      <c r="BP36">
        <v>972</v>
      </c>
      <c r="BQ36">
        <v>1063</v>
      </c>
      <c r="BR36">
        <v>1201</v>
      </c>
      <c r="BS36">
        <v>1373</v>
      </c>
      <c r="BT36">
        <v>1495</v>
      </c>
      <c r="BU36">
        <v>1597</v>
      </c>
      <c r="BV36">
        <v>1717</v>
      </c>
      <c r="BW36">
        <v>1938</v>
      </c>
      <c r="BX36">
        <v>2118</v>
      </c>
      <c r="BY36">
        <v>2421</v>
      </c>
      <c r="BZ36">
        <v>2686</v>
      </c>
      <c r="CA36">
        <v>2818</v>
      </c>
      <c r="CB36">
        <v>3157</v>
      </c>
      <c r="CC36">
        <v>3766</v>
      </c>
      <c r="CD36">
        <v>4035</v>
      </c>
      <c r="CE36">
        <v>4263</v>
      </c>
      <c r="CF36">
        <v>4489</v>
      </c>
      <c r="CG36">
        <v>4695</v>
      </c>
      <c r="CH36">
        <v>5011</v>
      </c>
      <c r="CI36">
        <v>5230</v>
      </c>
      <c r="CJ36">
        <v>5496</v>
      </c>
      <c r="CK36">
        <v>5837</v>
      </c>
      <c r="CL36">
        <v>6383</v>
      </c>
      <c r="CM36">
        <v>6919</v>
      </c>
      <c r="CN36">
        <v>7025</v>
      </c>
      <c r="CO36">
        <v>7638</v>
      </c>
      <c r="CP36">
        <v>8348</v>
      </c>
      <c r="CQ36">
        <v>8418</v>
      </c>
      <c r="CR36" s="1">
        <f t="shared" si="4"/>
        <v>55</v>
      </c>
      <c r="CS36" s="3">
        <f t="shared" si="5"/>
        <v>116340</v>
      </c>
    </row>
    <row r="37" spans="1:97" x14ac:dyDescent="0.3">
      <c r="A37">
        <v>2.5</v>
      </c>
      <c r="B37">
        <v>112.5</v>
      </c>
      <c r="C37" t="s">
        <v>282</v>
      </c>
      <c r="E37" t="s">
        <v>160</v>
      </c>
      <c r="I37">
        <v>3</v>
      </c>
      <c r="J37">
        <v>4</v>
      </c>
      <c r="K37">
        <v>4</v>
      </c>
      <c r="L37">
        <v>4</v>
      </c>
      <c r="M37">
        <v>7</v>
      </c>
      <c r="N37">
        <v>8</v>
      </c>
      <c r="O37">
        <v>8</v>
      </c>
      <c r="P37">
        <v>8</v>
      </c>
      <c r="Q37">
        <v>8</v>
      </c>
      <c r="R37">
        <v>8</v>
      </c>
      <c r="S37">
        <v>10</v>
      </c>
      <c r="T37">
        <v>12</v>
      </c>
      <c r="U37">
        <v>12</v>
      </c>
      <c r="V37">
        <v>12</v>
      </c>
      <c r="W37">
        <v>16</v>
      </c>
      <c r="X37">
        <v>16</v>
      </c>
      <c r="Y37">
        <v>18</v>
      </c>
      <c r="Z37">
        <v>18</v>
      </c>
      <c r="AA37">
        <v>18</v>
      </c>
      <c r="AB37">
        <v>19</v>
      </c>
      <c r="AC37">
        <v>19</v>
      </c>
      <c r="AD37">
        <v>22</v>
      </c>
      <c r="AE37">
        <v>22</v>
      </c>
      <c r="AF37">
        <v>22</v>
      </c>
      <c r="AG37">
        <v>22</v>
      </c>
      <c r="AH37">
        <v>22</v>
      </c>
      <c r="AI37">
        <v>22</v>
      </c>
      <c r="AJ37">
        <v>22</v>
      </c>
      <c r="AK37">
        <v>22</v>
      </c>
      <c r="AL37">
        <v>22</v>
      </c>
      <c r="AM37">
        <v>22</v>
      </c>
      <c r="AN37">
        <v>22</v>
      </c>
      <c r="AO37">
        <v>22</v>
      </c>
      <c r="AP37">
        <v>23</v>
      </c>
      <c r="AQ37">
        <v>23</v>
      </c>
      <c r="AR37">
        <v>25</v>
      </c>
      <c r="AS37">
        <v>29</v>
      </c>
      <c r="AT37">
        <v>29</v>
      </c>
      <c r="AU37">
        <v>36</v>
      </c>
      <c r="AV37">
        <v>50</v>
      </c>
      <c r="AW37">
        <v>50</v>
      </c>
      <c r="AX37">
        <v>83</v>
      </c>
      <c r="AY37">
        <v>93</v>
      </c>
      <c r="AZ37">
        <v>99</v>
      </c>
      <c r="BA37">
        <v>117</v>
      </c>
      <c r="BB37">
        <v>129</v>
      </c>
      <c r="BC37">
        <v>149</v>
      </c>
      <c r="BD37">
        <v>149</v>
      </c>
      <c r="BE37">
        <v>197</v>
      </c>
      <c r="BF37">
        <v>238</v>
      </c>
      <c r="BG37">
        <v>428</v>
      </c>
      <c r="BH37">
        <v>566</v>
      </c>
      <c r="BI37">
        <v>673</v>
      </c>
      <c r="BJ37">
        <v>790</v>
      </c>
      <c r="BK37">
        <v>900</v>
      </c>
      <c r="BL37">
        <v>1030</v>
      </c>
      <c r="BM37">
        <v>1183</v>
      </c>
      <c r="BN37">
        <v>1306</v>
      </c>
      <c r="BO37">
        <v>1518</v>
      </c>
      <c r="BP37">
        <v>1624</v>
      </c>
      <c r="BQ37">
        <v>1796</v>
      </c>
      <c r="BR37">
        <v>2031</v>
      </c>
      <c r="BS37">
        <v>2161</v>
      </c>
      <c r="BT37">
        <v>2320</v>
      </c>
      <c r="BU37">
        <v>2470</v>
      </c>
      <c r="BV37">
        <v>2626</v>
      </c>
      <c r="BW37">
        <v>2766</v>
      </c>
      <c r="BX37">
        <v>2908</v>
      </c>
      <c r="BY37">
        <v>3116</v>
      </c>
      <c r="BZ37">
        <v>3333</v>
      </c>
      <c r="CA37">
        <v>3483</v>
      </c>
      <c r="CB37">
        <v>3662</v>
      </c>
      <c r="CC37">
        <v>3793</v>
      </c>
      <c r="CD37">
        <v>3963</v>
      </c>
      <c r="CE37">
        <v>4119</v>
      </c>
      <c r="CF37">
        <v>4228</v>
      </c>
      <c r="CG37">
        <v>4346</v>
      </c>
      <c r="CH37">
        <v>4530</v>
      </c>
      <c r="CI37">
        <v>4683</v>
      </c>
      <c r="CJ37">
        <v>4817</v>
      </c>
      <c r="CK37">
        <v>4987</v>
      </c>
      <c r="CL37">
        <v>5072</v>
      </c>
      <c r="CM37">
        <v>5182</v>
      </c>
      <c r="CN37">
        <v>5251</v>
      </c>
      <c r="CO37">
        <v>5305</v>
      </c>
      <c r="CP37">
        <v>5389</v>
      </c>
      <c r="CQ37">
        <v>5425</v>
      </c>
      <c r="CR37" s="1">
        <f t="shared" si="4"/>
        <v>87</v>
      </c>
      <c r="CS37" s="3">
        <f t="shared" si="5"/>
        <v>115795</v>
      </c>
    </row>
    <row r="38" spans="1:97" x14ac:dyDescent="0.3">
      <c r="A38">
        <v>24</v>
      </c>
      <c r="B38">
        <v>45</v>
      </c>
      <c r="C38" t="s">
        <v>282</v>
      </c>
      <c r="E38" t="s">
        <v>199</v>
      </c>
      <c r="AT38">
        <v>1</v>
      </c>
      <c r="AU38">
        <v>1</v>
      </c>
      <c r="AV38">
        <v>1</v>
      </c>
      <c r="AW38">
        <v>5</v>
      </c>
      <c r="AX38">
        <v>5</v>
      </c>
      <c r="AY38">
        <v>5</v>
      </c>
      <c r="AZ38">
        <v>11</v>
      </c>
      <c r="BA38">
        <v>15</v>
      </c>
      <c r="BB38">
        <v>20</v>
      </c>
      <c r="BC38">
        <v>21</v>
      </c>
      <c r="BD38">
        <v>45</v>
      </c>
      <c r="BE38">
        <v>86</v>
      </c>
      <c r="BF38">
        <v>103</v>
      </c>
      <c r="BG38">
        <v>103</v>
      </c>
      <c r="BH38">
        <v>118</v>
      </c>
      <c r="BI38">
        <v>171</v>
      </c>
      <c r="BJ38">
        <v>171</v>
      </c>
      <c r="BK38">
        <v>274</v>
      </c>
      <c r="BL38">
        <v>344</v>
      </c>
      <c r="BM38">
        <v>392</v>
      </c>
      <c r="BN38">
        <v>511</v>
      </c>
      <c r="BO38">
        <v>562</v>
      </c>
      <c r="BP38">
        <v>767</v>
      </c>
      <c r="BQ38">
        <v>900</v>
      </c>
      <c r="BR38">
        <v>1012</v>
      </c>
      <c r="BS38">
        <v>1104</v>
      </c>
      <c r="BT38">
        <v>1203</v>
      </c>
      <c r="BU38">
        <v>1299</v>
      </c>
      <c r="BV38">
        <v>1453</v>
      </c>
      <c r="BW38">
        <v>1563</v>
      </c>
      <c r="BX38">
        <v>1720</v>
      </c>
      <c r="BY38">
        <v>1885</v>
      </c>
      <c r="BZ38">
        <v>2039</v>
      </c>
      <c r="CA38">
        <v>2179</v>
      </c>
      <c r="CB38">
        <v>2402</v>
      </c>
      <c r="CC38">
        <v>2605</v>
      </c>
      <c r="CD38">
        <v>2795</v>
      </c>
      <c r="CE38">
        <v>2932</v>
      </c>
      <c r="CF38">
        <v>3287</v>
      </c>
      <c r="CG38">
        <v>3651</v>
      </c>
      <c r="CH38">
        <v>4033</v>
      </c>
      <c r="CI38">
        <v>4462</v>
      </c>
      <c r="CJ38">
        <v>4934</v>
      </c>
      <c r="CK38">
        <v>5369</v>
      </c>
      <c r="CL38">
        <v>5862</v>
      </c>
      <c r="CM38">
        <v>6380</v>
      </c>
      <c r="CN38">
        <v>7142</v>
      </c>
      <c r="CO38">
        <v>8274</v>
      </c>
      <c r="CP38">
        <v>9362</v>
      </c>
      <c r="CQ38">
        <v>10484</v>
      </c>
      <c r="CR38" s="1">
        <f t="shared" si="4"/>
        <v>50</v>
      </c>
      <c r="CS38" s="3">
        <f t="shared" si="5"/>
        <v>104063</v>
      </c>
    </row>
    <row r="39" spans="1:97" x14ac:dyDescent="0.3">
      <c r="A39">
        <v>13</v>
      </c>
      <c r="B39">
        <v>122</v>
      </c>
      <c r="C39" t="s">
        <v>282</v>
      </c>
      <c r="E39" t="s">
        <v>189</v>
      </c>
      <c r="N39">
        <v>1</v>
      </c>
      <c r="O39">
        <v>1</v>
      </c>
      <c r="P39">
        <v>1</v>
      </c>
      <c r="Q39">
        <v>2</v>
      </c>
      <c r="R39">
        <v>2</v>
      </c>
      <c r="S39">
        <v>2</v>
      </c>
      <c r="T39">
        <v>2</v>
      </c>
      <c r="U39">
        <v>2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5</v>
      </c>
      <c r="AY39">
        <v>6</v>
      </c>
      <c r="AZ39">
        <v>10</v>
      </c>
      <c r="BA39">
        <v>20</v>
      </c>
      <c r="BB39">
        <v>33</v>
      </c>
      <c r="BC39">
        <v>49</v>
      </c>
      <c r="BD39">
        <v>52</v>
      </c>
      <c r="BE39">
        <v>64</v>
      </c>
      <c r="BF39">
        <v>111</v>
      </c>
      <c r="BG39">
        <v>140</v>
      </c>
      <c r="BH39">
        <v>142</v>
      </c>
      <c r="BI39">
        <v>187</v>
      </c>
      <c r="BJ39">
        <v>202</v>
      </c>
      <c r="BK39">
        <v>217</v>
      </c>
      <c r="BL39">
        <v>230</v>
      </c>
      <c r="BM39">
        <v>307</v>
      </c>
      <c r="BN39">
        <v>380</v>
      </c>
      <c r="BO39">
        <v>462</v>
      </c>
      <c r="BP39">
        <v>552</v>
      </c>
      <c r="BQ39">
        <v>636</v>
      </c>
      <c r="BR39">
        <v>707</v>
      </c>
      <c r="BS39">
        <v>803</v>
      </c>
      <c r="BT39">
        <v>1075</v>
      </c>
      <c r="BU39">
        <v>1418</v>
      </c>
      <c r="BV39">
        <v>1546</v>
      </c>
      <c r="BW39">
        <v>2084</v>
      </c>
      <c r="BX39">
        <v>2311</v>
      </c>
      <c r="BY39">
        <v>2633</v>
      </c>
      <c r="BZ39">
        <v>3018</v>
      </c>
      <c r="CA39">
        <v>3094</v>
      </c>
      <c r="CB39">
        <v>3246</v>
      </c>
      <c r="CC39">
        <v>3660</v>
      </c>
      <c r="CD39">
        <v>3764</v>
      </c>
      <c r="CE39">
        <v>3870</v>
      </c>
      <c r="CF39">
        <v>4076</v>
      </c>
      <c r="CG39">
        <v>4195</v>
      </c>
      <c r="CH39">
        <v>4428</v>
      </c>
      <c r="CI39">
        <v>4648</v>
      </c>
      <c r="CJ39">
        <v>4932</v>
      </c>
      <c r="CK39">
        <v>5223</v>
      </c>
      <c r="CL39">
        <v>5453</v>
      </c>
      <c r="CM39">
        <v>5660</v>
      </c>
      <c r="CN39">
        <v>5878</v>
      </c>
      <c r="CO39">
        <v>6087</v>
      </c>
      <c r="CP39">
        <v>6259</v>
      </c>
      <c r="CQ39">
        <v>6459</v>
      </c>
      <c r="CR39" s="1">
        <f t="shared" ref="CR39:CR70" si="6">COUNT(F39:CQ39)</f>
        <v>82</v>
      </c>
      <c r="CS39" s="3">
        <f t="shared" ref="CS39:CS70" si="7">SUM(F39:CQ39)</f>
        <v>100429</v>
      </c>
    </row>
    <row r="40" spans="1:97" x14ac:dyDescent="0.3">
      <c r="A40">
        <v>-0.7893</v>
      </c>
      <c r="B40">
        <v>113.9213</v>
      </c>
      <c r="C40" t="s">
        <v>282</v>
      </c>
      <c r="E40" t="s">
        <v>139</v>
      </c>
      <c r="AT40">
        <v>2</v>
      </c>
      <c r="AU40">
        <v>2</v>
      </c>
      <c r="AV40">
        <v>2</v>
      </c>
      <c r="AW40">
        <v>2</v>
      </c>
      <c r="AX40">
        <v>4</v>
      </c>
      <c r="AY40">
        <v>4</v>
      </c>
      <c r="AZ40">
        <v>6</v>
      </c>
      <c r="BA40">
        <v>19</v>
      </c>
      <c r="BB40">
        <v>27</v>
      </c>
      <c r="BC40">
        <v>34</v>
      </c>
      <c r="BD40">
        <v>34</v>
      </c>
      <c r="BE40">
        <v>69</v>
      </c>
      <c r="BF40">
        <v>96</v>
      </c>
      <c r="BG40">
        <v>117</v>
      </c>
      <c r="BH40">
        <v>134</v>
      </c>
      <c r="BI40">
        <v>172</v>
      </c>
      <c r="BJ40">
        <v>227</v>
      </c>
      <c r="BK40">
        <v>311</v>
      </c>
      <c r="BL40">
        <v>369</v>
      </c>
      <c r="BM40">
        <v>450</v>
      </c>
      <c r="BN40">
        <v>514</v>
      </c>
      <c r="BO40">
        <v>579</v>
      </c>
      <c r="BP40">
        <v>686</v>
      </c>
      <c r="BQ40">
        <v>790</v>
      </c>
      <c r="BR40">
        <v>893</v>
      </c>
      <c r="BS40">
        <v>1046</v>
      </c>
      <c r="BT40">
        <v>1155</v>
      </c>
      <c r="BU40">
        <v>1285</v>
      </c>
      <c r="BV40">
        <v>1414</v>
      </c>
      <c r="BW40">
        <v>1528</v>
      </c>
      <c r="BX40">
        <v>1677</v>
      </c>
      <c r="BY40">
        <v>1790</v>
      </c>
      <c r="BZ40">
        <v>1986</v>
      </c>
      <c r="CA40">
        <v>2092</v>
      </c>
      <c r="CB40">
        <v>2273</v>
      </c>
      <c r="CC40">
        <v>2491</v>
      </c>
      <c r="CD40">
        <v>2738</v>
      </c>
      <c r="CE40">
        <v>2956</v>
      </c>
      <c r="CF40">
        <v>3293</v>
      </c>
      <c r="CG40">
        <v>3512</v>
      </c>
      <c r="CH40">
        <v>3842</v>
      </c>
      <c r="CI40">
        <v>4241</v>
      </c>
      <c r="CJ40">
        <v>4557</v>
      </c>
      <c r="CK40">
        <v>4839</v>
      </c>
      <c r="CL40">
        <v>5136</v>
      </c>
      <c r="CM40">
        <v>5516</v>
      </c>
      <c r="CN40">
        <v>5923</v>
      </c>
      <c r="CO40">
        <v>6248</v>
      </c>
      <c r="CP40">
        <v>6575</v>
      </c>
      <c r="CQ40">
        <v>6760</v>
      </c>
      <c r="CR40" s="1">
        <f t="shared" si="6"/>
        <v>50</v>
      </c>
      <c r="CS40" s="3">
        <f t="shared" si="7"/>
        <v>90416</v>
      </c>
    </row>
    <row r="41" spans="1:97" x14ac:dyDescent="0.3">
      <c r="A41">
        <v>23.634499999999999</v>
      </c>
      <c r="B41">
        <v>-102.5528</v>
      </c>
      <c r="C41" t="s">
        <v>282</v>
      </c>
      <c r="E41" t="s">
        <v>165</v>
      </c>
      <c r="AQ41">
        <v>1</v>
      </c>
      <c r="AR41">
        <v>4</v>
      </c>
      <c r="AS41">
        <v>5</v>
      </c>
      <c r="AT41">
        <v>5</v>
      </c>
      <c r="AU41">
        <v>5</v>
      </c>
      <c r="AV41">
        <v>5</v>
      </c>
      <c r="AW41">
        <v>5</v>
      </c>
      <c r="AX41">
        <v>6</v>
      </c>
      <c r="AY41">
        <v>6</v>
      </c>
      <c r="AZ41">
        <v>7</v>
      </c>
      <c r="BA41">
        <v>7</v>
      </c>
      <c r="BB41">
        <v>7</v>
      </c>
      <c r="BC41">
        <v>8</v>
      </c>
      <c r="BD41">
        <v>12</v>
      </c>
      <c r="BE41">
        <v>12</v>
      </c>
      <c r="BF41">
        <v>26</v>
      </c>
      <c r="BG41">
        <v>41</v>
      </c>
      <c r="BH41">
        <v>53</v>
      </c>
      <c r="BI41">
        <v>82</v>
      </c>
      <c r="BJ41">
        <v>93</v>
      </c>
      <c r="BK41">
        <v>118</v>
      </c>
      <c r="BL41">
        <v>164</v>
      </c>
      <c r="BM41">
        <v>203</v>
      </c>
      <c r="BN41">
        <v>251</v>
      </c>
      <c r="BO41">
        <v>316</v>
      </c>
      <c r="BP41">
        <v>367</v>
      </c>
      <c r="BQ41">
        <v>405</v>
      </c>
      <c r="BR41">
        <v>475</v>
      </c>
      <c r="BS41">
        <v>585</v>
      </c>
      <c r="BT41">
        <v>717</v>
      </c>
      <c r="BU41">
        <v>848</v>
      </c>
      <c r="BV41">
        <v>993</v>
      </c>
      <c r="BW41">
        <v>1094</v>
      </c>
      <c r="BX41">
        <v>1215</v>
      </c>
      <c r="BY41">
        <v>1378</v>
      </c>
      <c r="BZ41">
        <v>1510</v>
      </c>
      <c r="CA41">
        <v>1688</v>
      </c>
      <c r="CB41">
        <v>1890</v>
      </c>
      <c r="CC41">
        <v>2143</v>
      </c>
      <c r="CD41">
        <v>2439</v>
      </c>
      <c r="CE41">
        <v>2785</v>
      </c>
      <c r="CF41">
        <v>3181</v>
      </c>
      <c r="CG41">
        <v>3441</v>
      </c>
      <c r="CH41">
        <v>3844</v>
      </c>
      <c r="CI41">
        <v>4219</v>
      </c>
      <c r="CJ41">
        <v>4661</v>
      </c>
      <c r="CK41">
        <v>5014</v>
      </c>
      <c r="CL41">
        <v>5399</v>
      </c>
      <c r="CM41">
        <v>5847</v>
      </c>
      <c r="CN41">
        <v>6297</v>
      </c>
      <c r="CO41">
        <v>6875</v>
      </c>
      <c r="CP41">
        <v>7497</v>
      </c>
      <c r="CQ41">
        <v>8261</v>
      </c>
      <c r="CR41" s="1">
        <f t="shared" si="6"/>
        <v>53</v>
      </c>
      <c r="CS41" s="3">
        <f t="shared" si="7"/>
        <v>86510</v>
      </c>
    </row>
    <row r="42" spans="1:97" x14ac:dyDescent="0.3">
      <c r="A42">
        <v>24</v>
      </c>
      <c r="B42">
        <v>54</v>
      </c>
      <c r="C42" t="s">
        <v>282</v>
      </c>
      <c r="E42" t="s">
        <v>223</v>
      </c>
      <c r="M42">
        <v>4</v>
      </c>
      <c r="N42">
        <v>4</v>
      </c>
      <c r="O42">
        <v>4</v>
      </c>
      <c r="P42">
        <v>4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7</v>
      </c>
      <c r="X42">
        <v>7</v>
      </c>
      <c r="Y42">
        <v>8</v>
      </c>
      <c r="Z42">
        <v>8</v>
      </c>
      <c r="AA42">
        <v>8</v>
      </c>
      <c r="AB42">
        <v>8</v>
      </c>
      <c r="AC42">
        <v>8</v>
      </c>
      <c r="AD42">
        <v>8</v>
      </c>
      <c r="AE42">
        <v>9</v>
      </c>
      <c r="AF42">
        <v>9</v>
      </c>
      <c r="AG42">
        <v>9</v>
      </c>
      <c r="AH42">
        <v>9</v>
      </c>
      <c r="AI42">
        <v>9</v>
      </c>
      <c r="AJ42">
        <v>9</v>
      </c>
      <c r="AK42">
        <v>13</v>
      </c>
      <c r="AL42">
        <v>13</v>
      </c>
      <c r="AM42">
        <v>13</v>
      </c>
      <c r="AN42">
        <v>13</v>
      </c>
      <c r="AO42">
        <v>13</v>
      </c>
      <c r="AP42">
        <v>13</v>
      </c>
      <c r="AQ42">
        <v>19</v>
      </c>
      <c r="AR42">
        <v>21</v>
      </c>
      <c r="AS42">
        <v>21</v>
      </c>
      <c r="AT42">
        <v>21</v>
      </c>
      <c r="AU42">
        <v>27</v>
      </c>
      <c r="AV42">
        <v>27</v>
      </c>
      <c r="AW42">
        <v>29</v>
      </c>
      <c r="AX42">
        <v>29</v>
      </c>
      <c r="AY42">
        <v>45</v>
      </c>
      <c r="AZ42">
        <v>45</v>
      </c>
      <c r="BA42">
        <v>45</v>
      </c>
      <c r="BB42">
        <v>74</v>
      </c>
      <c r="BC42">
        <v>74</v>
      </c>
      <c r="BD42">
        <v>85</v>
      </c>
      <c r="BE42">
        <v>85</v>
      </c>
      <c r="BF42">
        <v>85</v>
      </c>
      <c r="BG42">
        <v>98</v>
      </c>
      <c r="BH42">
        <v>98</v>
      </c>
      <c r="BI42">
        <v>98</v>
      </c>
      <c r="BJ42">
        <v>113</v>
      </c>
      <c r="BK42">
        <v>140</v>
      </c>
      <c r="BL42">
        <v>140</v>
      </c>
      <c r="BM42">
        <v>153</v>
      </c>
      <c r="BN42">
        <v>153</v>
      </c>
      <c r="BO42">
        <v>198</v>
      </c>
      <c r="BP42">
        <v>248</v>
      </c>
      <c r="BQ42">
        <v>333</v>
      </c>
      <c r="BR42">
        <v>333</v>
      </c>
      <c r="BS42">
        <v>405</v>
      </c>
      <c r="BT42">
        <v>468</v>
      </c>
      <c r="BU42">
        <v>570</v>
      </c>
      <c r="BV42">
        <v>611</v>
      </c>
      <c r="BW42">
        <v>664</v>
      </c>
      <c r="BX42">
        <v>814</v>
      </c>
      <c r="BY42">
        <v>1024</v>
      </c>
      <c r="BZ42">
        <v>1264</v>
      </c>
      <c r="CA42">
        <v>1505</v>
      </c>
      <c r="CB42">
        <v>1799</v>
      </c>
      <c r="CC42">
        <v>2076</v>
      </c>
      <c r="CD42">
        <v>2359</v>
      </c>
      <c r="CE42">
        <v>2659</v>
      </c>
      <c r="CF42">
        <v>2990</v>
      </c>
      <c r="CG42">
        <v>3360</v>
      </c>
      <c r="CH42">
        <v>3736</v>
      </c>
      <c r="CI42">
        <v>4123</v>
      </c>
      <c r="CJ42">
        <v>4521</v>
      </c>
      <c r="CK42">
        <v>4933</v>
      </c>
      <c r="CL42">
        <v>5365</v>
      </c>
      <c r="CM42">
        <v>5825</v>
      </c>
      <c r="CN42">
        <v>6302</v>
      </c>
      <c r="CO42">
        <v>6302</v>
      </c>
      <c r="CP42">
        <v>6781</v>
      </c>
      <c r="CQ42">
        <v>7265</v>
      </c>
      <c r="CR42" s="1">
        <f t="shared" si="6"/>
        <v>83</v>
      </c>
      <c r="CS42" s="3">
        <f t="shared" si="7"/>
        <v>80798</v>
      </c>
    </row>
    <row r="43" spans="1:97" x14ac:dyDescent="0.3">
      <c r="A43">
        <v>49.815300000000001</v>
      </c>
      <c r="B43">
        <v>6.1295999999999999</v>
      </c>
      <c r="C43" t="s">
        <v>282</v>
      </c>
      <c r="E43" t="s">
        <v>158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2</v>
      </c>
      <c r="AY43">
        <v>2</v>
      </c>
      <c r="AZ43">
        <v>3</v>
      </c>
      <c r="BA43">
        <v>3</v>
      </c>
      <c r="BB43">
        <v>5</v>
      </c>
      <c r="BC43">
        <v>7</v>
      </c>
      <c r="BD43">
        <v>19</v>
      </c>
      <c r="BE43">
        <v>34</v>
      </c>
      <c r="BF43">
        <v>51</v>
      </c>
      <c r="BG43">
        <v>59</v>
      </c>
      <c r="BH43">
        <v>77</v>
      </c>
      <c r="BI43">
        <v>140</v>
      </c>
      <c r="BJ43">
        <v>203</v>
      </c>
      <c r="BK43">
        <v>335</v>
      </c>
      <c r="BL43">
        <v>484</v>
      </c>
      <c r="BM43">
        <v>670</v>
      </c>
      <c r="BN43">
        <v>798</v>
      </c>
      <c r="BO43">
        <v>875</v>
      </c>
      <c r="BP43">
        <v>1099</v>
      </c>
      <c r="BQ43">
        <v>1333</v>
      </c>
      <c r="BR43">
        <v>1453</v>
      </c>
      <c r="BS43">
        <v>1605</v>
      </c>
      <c r="BT43">
        <v>1831</v>
      </c>
      <c r="BU43">
        <v>1950</v>
      </c>
      <c r="BV43">
        <v>1988</v>
      </c>
      <c r="BW43">
        <v>2178</v>
      </c>
      <c r="BX43">
        <v>2319</v>
      </c>
      <c r="BY43">
        <v>2487</v>
      </c>
      <c r="BZ43">
        <v>2612</v>
      </c>
      <c r="CA43">
        <v>2729</v>
      </c>
      <c r="CB43">
        <v>2804</v>
      </c>
      <c r="CC43">
        <v>2843</v>
      </c>
      <c r="CD43">
        <v>2970</v>
      </c>
      <c r="CE43">
        <v>3034</v>
      </c>
      <c r="CF43">
        <v>3115</v>
      </c>
      <c r="CG43">
        <v>3223</v>
      </c>
      <c r="CH43">
        <v>3270</v>
      </c>
      <c r="CI43">
        <v>3281</v>
      </c>
      <c r="CJ43">
        <v>3292</v>
      </c>
      <c r="CK43">
        <v>3307</v>
      </c>
      <c r="CL43">
        <v>3373</v>
      </c>
      <c r="CM43">
        <v>3444</v>
      </c>
      <c r="CN43">
        <v>3480</v>
      </c>
      <c r="CO43">
        <v>3537</v>
      </c>
      <c r="CP43">
        <v>3550</v>
      </c>
      <c r="CQ43">
        <v>3558</v>
      </c>
      <c r="CR43" s="1">
        <f t="shared" si="6"/>
        <v>52</v>
      </c>
      <c r="CS43" s="3">
        <f t="shared" si="7"/>
        <v>79438</v>
      </c>
    </row>
    <row r="44" spans="1:97" x14ac:dyDescent="0.3">
      <c r="A44">
        <v>44.016500000000001</v>
      </c>
      <c r="B44">
        <v>21.0059</v>
      </c>
      <c r="C44" t="s">
        <v>282</v>
      </c>
      <c r="E44" t="s">
        <v>201</v>
      </c>
      <c r="AX44">
        <v>1</v>
      </c>
      <c r="AY44">
        <v>1</v>
      </c>
      <c r="AZ44">
        <v>1</v>
      </c>
      <c r="BA44">
        <v>1</v>
      </c>
      <c r="BB44">
        <v>5</v>
      </c>
      <c r="BC44">
        <v>12</v>
      </c>
      <c r="BD44">
        <v>19</v>
      </c>
      <c r="BE44">
        <v>35</v>
      </c>
      <c r="BF44">
        <v>46</v>
      </c>
      <c r="BG44">
        <v>48</v>
      </c>
      <c r="BH44">
        <v>55</v>
      </c>
      <c r="BI44">
        <v>65</v>
      </c>
      <c r="BJ44">
        <v>83</v>
      </c>
      <c r="BK44">
        <v>103</v>
      </c>
      <c r="BL44">
        <v>135</v>
      </c>
      <c r="BM44">
        <v>171</v>
      </c>
      <c r="BN44">
        <v>222</v>
      </c>
      <c r="BO44">
        <v>249</v>
      </c>
      <c r="BP44">
        <v>303</v>
      </c>
      <c r="BQ44">
        <v>384</v>
      </c>
      <c r="BR44">
        <v>384</v>
      </c>
      <c r="BS44">
        <v>457</v>
      </c>
      <c r="BT44">
        <v>659</v>
      </c>
      <c r="BU44">
        <v>741</v>
      </c>
      <c r="BV44">
        <v>785</v>
      </c>
      <c r="BW44">
        <v>900</v>
      </c>
      <c r="BX44">
        <v>1060</v>
      </c>
      <c r="BY44">
        <v>1171</v>
      </c>
      <c r="BZ44">
        <v>1476</v>
      </c>
      <c r="CA44">
        <v>1624</v>
      </c>
      <c r="CB44">
        <v>1908</v>
      </c>
      <c r="CC44">
        <v>2200</v>
      </c>
      <c r="CD44">
        <v>2447</v>
      </c>
      <c r="CE44">
        <v>2666</v>
      </c>
      <c r="CF44">
        <v>2867</v>
      </c>
      <c r="CG44">
        <v>3105</v>
      </c>
      <c r="CH44">
        <v>3380</v>
      </c>
      <c r="CI44">
        <v>3630</v>
      </c>
      <c r="CJ44">
        <v>4054</v>
      </c>
      <c r="CK44">
        <v>4465</v>
      </c>
      <c r="CL44">
        <v>4873</v>
      </c>
      <c r="CM44">
        <v>5318</v>
      </c>
      <c r="CN44">
        <v>5690</v>
      </c>
      <c r="CO44">
        <v>5994</v>
      </c>
      <c r="CP44">
        <v>6318</v>
      </c>
      <c r="CQ44">
        <v>6630</v>
      </c>
      <c r="CR44" s="1">
        <f t="shared" si="6"/>
        <v>46</v>
      </c>
      <c r="CS44" s="3">
        <f t="shared" si="7"/>
        <v>76741</v>
      </c>
    </row>
    <row r="45" spans="1:97" x14ac:dyDescent="0.3">
      <c r="A45">
        <v>1.2833000000000001</v>
      </c>
      <c r="B45">
        <v>103.83329999999999</v>
      </c>
      <c r="C45" t="s">
        <v>282</v>
      </c>
      <c r="E45" t="s">
        <v>203</v>
      </c>
      <c r="G45">
        <v>1</v>
      </c>
      <c r="H45">
        <v>3</v>
      </c>
      <c r="I45">
        <v>3</v>
      </c>
      <c r="J45">
        <v>4</v>
      </c>
      <c r="K45">
        <v>5</v>
      </c>
      <c r="L45">
        <v>7</v>
      </c>
      <c r="M45">
        <v>7</v>
      </c>
      <c r="N45">
        <v>10</v>
      </c>
      <c r="O45">
        <v>13</v>
      </c>
      <c r="P45">
        <v>16</v>
      </c>
      <c r="Q45">
        <v>18</v>
      </c>
      <c r="R45">
        <v>18</v>
      </c>
      <c r="S45">
        <v>24</v>
      </c>
      <c r="T45">
        <v>28</v>
      </c>
      <c r="U45">
        <v>28</v>
      </c>
      <c r="V45">
        <v>30</v>
      </c>
      <c r="W45">
        <v>33</v>
      </c>
      <c r="X45">
        <v>40</v>
      </c>
      <c r="Y45">
        <v>45</v>
      </c>
      <c r="Z45">
        <v>47</v>
      </c>
      <c r="AA45">
        <v>50</v>
      </c>
      <c r="AB45">
        <v>58</v>
      </c>
      <c r="AC45">
        <v>67</v>
      </c>
      <c r="AD45">
        <v>72</v>
      </c>
      <c r="AE45">
        <v>75</v>
      </c>
      <c r="AF45">
        <v>77</v>
      </c>
      <c r="AG45">
        <v>81</v>
      </c>
      <c r="AH45">
        <v>84</v>
      </c>
      <c r="AI45">
        <v>84</v>
      </c>
      <c r="AJ45">
        <v>85</v>
      </c>
      <c r="AK45">
        <v>85</v>
      </c>
      <c r="AL45">
        <v>89</v>
      </c>
      <c r="AM45">
        <v>89</v>
      </c>
      <c r="AN45">
        <v>91</v>
      </c>
      <c r="AO45">
        <v>93</v>
      </c>
      <c r="AP45">
        <v>93</v>
      </c>
      <c r="AQ45">
        <v>93</v>
      </c>
      <c r="AR45">
        <v>102</v>
      </c>
      <c r="AS45">
        <v>106</v>
      </c>
      <c r="AT45">
        <v>108</v>
      </c>
      <c r="AU45">
        <v>110</v>
      </c>
      <c r="AV45">
        <v>110</v>
      </c>
      <c r="AW45">
        <v>117</v>
      </c>
      <c r="AX45">
        <v>130</v>
      </c>
      <c r="AY45">
        <v>138</v>
      </c>
      <c r="AZ45">
        <v>150</v>
      </c>
      <c r="BA45">
        <v>150</v>
      </c>
      <c r="BB45">
        <v>160</v>
      </c>
      <c r="BC45">
        <v>178</v>
      </c>
      <c r="BD45">
        <v>178</v>
      </c>
      <c r="BE45">
        <v>200</v>
      </c>
      <c r="BF45">
        <v>212</v>
      </c>
      <c r="BG45">
        <v>226</v>
      </c>
      <c r="BH45">
        <v>243</v>
      </c>
      <c r="BI45">
        <v>266</v>
      </c>
      <c r="BJ45">
        <v>313</v>
      </c>
      <c r="BK45">
        <v>345</v>
      </c>
      <c r="BL45">
        <v>385</v>
      </c>
      <c r="BM45">
        <v>432</v>
      </c>
      <c r="BN45">
        <v>455</v>
      </c>
      <c r="BO45">
        <v>509</v>
      </c>
      <c r="BP45">
        <v>558</v>
      </c>
      <c r="BQ45">
        <v>631</v>
      </c>
      <c r="BR45">
        <v>683</v>
      </c>
      <c r="BS45">
        <v>732</v>
      </c>
      <c r="BT45">
        <v>802</v>
      </c>
      <c r="BU45">
        <v>844</v>
      </c>
      <c r="BV45">
        <v>879</v>
      </c>
      <c r="BW45">
        <v>926</v>
      </c>
      <c r="BX45">
        <v>1000</v>
      </c>
      <c r="BY45">
        <v>1049</v>
      </c>
      <c r="BZ45">
        <v>1114</v>
      </c>
      <c r="CA45">
        <v>1189</v>
      </c>
      <c r="CB45">
        <v>1309</v>
      </c>
      <c r="CC45">
        <v>1375</v>
      </c>
      <c r="CD45">
        <v>1481</v>
      </c>
      <c r="CE45">
        <v>1623</v>
      </c>
      <c r="CF45">
        <v>1910</v>
      </c>
      <c r="CG45">
        <v>2108</v>
      </c>
      <c r="CH45">
        <v>2299</v>
      </c>
      <c r="CI45">
        <v>2532</v>
      </c>
      <c r="CJ45">
        <v>2918</v>
      </c>
      <c r="CK45">
        <v>3252</v>
      </c>
      <c r="CL45">
        <v>3699</v>
      </c>
      <c r="CM45">
        <v>4427</v>
      </c>
      <c r="CN45">
        <v>5050</v>
      </c>
      <c r="CO45">
        <v>5992</v>
      </c>
      <c r="CP45">
        <v>6588</v>
      </c>
      <c r="CQ45">
        <v>8014</v>
      </c>
      <c r="CR45" s="1">
        <f t="shared" si="6"/>
        <v>89</v>
      </c>
      <c r="CS45" s="3">
        <f t="shared" si="7"/>
        <v>72053</v>
      </c>
    </row>
    <row r="46" spans="1:97" x14ac:dyDescent="0.3">
      <c r="A46">
        <v>25.354800000000001</v>
      </c>
      <c r="B46">
        <v>51.183900000000001</v>
      </c>
      <c r="C46" t="s">
        <v>282</v>
      </c>
      <c r="E46" t="s">
        <v>192</v>
      </c>
      <c r="AR46">
        <v>1</v>
      </c>
      <c r="AS46">
        <v>3</v>
      </c>
      <c r="AT46">
        <v>3</v>
      </c>
      <c r="AU46">
        <v>7</v>
      </c>
      <c r="AV46">
        <v>8</v>
      </c>
      <c r="AW46">
        <v>8</v>
      </c>
      <c r="AX46">
        <v>8</v>
      </c>
      <c r="AY46">
        <v>8</v>
      </c>
      <c r="AZ46">
        <v>15</v>
      </c>
      <c r="BA46">
        <v>18</v>
      </c>
      <c r="BB46">
        <v>24</v>
      </c>
      <c r="BC46">
        <v>262</v>
      </c>
      <c r="BD46">
        <v>262</v>
      </c>
      <c r="BE46">
        <v>320</v>
      </c>
      <c r="BF46">
        <v>337</v>
      </c>
      <c r="BG46">
        <v>401</v>
      </c>
      <c r="BH46">
        <v>439</v>
      </c>
      <c r="BI46">
        <v>439</v>
      </c>
      <c r="BJ46">
        <v>452</v>
      </c>
      <c r="BK46">
        <v>460</v>
      </c>
      <c r="BL46">
        <v>470</v>
      </c>
      <c r="BM46">
        <v>481</v>
      </c>
      <c r="BN46">
        <v>494</v>
      </c>
      <c r="BO46">
        <v>501</v>
      </c>
      <c r="BP46">
        <v>526</v>
      </c>
      <c r="BQ46">
        <v>537</v>
      </c>
      <c r="BR46">
        <v>549</v>
      </c>
      <c r="BS46">
        <v>562</v>
      </c>
      <c r="BT46">
        <v>590</v>
      </c>
      <c r="BU46">
        <v>634</v>
      </c>
      <c r="BV46">
        <v>693</v>
      </c>
      <c r="BW46">
        <v>781</v>
      </c>
      <c r="BX46">
        <v>835</v>
      </c>
      <c r="BY46">
        <v>949</v>
      </c>
      <c r="BZ46">
        <v>1075</v>
      </c>
      <c r="CA46">
        <v>1325</v>
      </c>
      <c r="CB46">
        <v>1604</v>
      </c>
      <c r="CC46">
        <v>1832</v>
      </c>
      <c r="CD46">
        <v>2057</v>
      </c>
      <c r="CE46">
        <v>2210</v>
      </c>
      <c r="CF46">
        <v>2376</v>
      </c>
      <c r="CG46">
        <v>2512</v>
      </c>
      <c r="CH46">
        <v>2728</v>
      </c>
      <c r="CI46">
        <v>2979</v>
      </c>
      <c r="CJ46">
        <v>3231</v>
      </c>
      <c r="CK46">
        <v>3428</v>
      </c>
      <c r="CL46">
        <v>3711</v>
      </c>
      <c r="CM46">
        <v>4103</v>
      </c>
      <c r="CN46">
        <v>4663</v>
      </c>
      <c r="CO46">
        <v>5008</v>
      </c>
      <c r="CP46">
        <v>5448</v>
      </c>
      <c r="CQ46">
        <v>6015</v>
      </c>
      <c r="CR46" s="1">
        <f t="shared" si="6"/>
        <v>52</v>
      </c>
      <c r="CS46" s="3">
        <f t="shared" si="7"/>
        <v>68382</v>
      </c>
    </row>
    <row r="47" spans="1:97" x14ac:dyDescent="0.3">
      <c r="A47">
        <v>64</v>
      </c>
      <c r="B47">
        <v>26</v>
      </c>
      <c r="C47" t="s">
        <v>282</v>
      </c>
      <c r="E47" t="s">
        <v>113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2</v>
      </c>
      <c r="AP47">
        <v>2</v>
      </c>
      <c r="AQ47">
        <v>2</v>
      </c>
      <c r="AR47">
        <v>3</v>
      </c>
      <c r="AS47">
        <v>6</v>
      </c>
      <c r="AT47">
        <v>6</v>
      </c>
      <c r="AU47">
        <v>6</v>
      </c>
      <c r="AV47">
        <v>6</v>
      </c>
      <c r="AW47">
        <v>12</v>
      </c>
      <c r="AX47">
        <v>15</v>
      </c>
      <c r="AY47">
        <v>15</v>
      </c>
      <c r="AZ47">
        <v>23</v>
      </c>
      <c r="BA47">
        <v>30</v>
      </c>
      <c r="BB47">
        <v>40</v>
      </c>
      <c r="BC47">
        <v>59</v>
      </c>
      <c r="BD47">
        <v>59</v>
      </c>
      <c r="BE47">
        <v>155</v>
      </c>
      <c r="BF47">
        <v>225</v>
      </c>
      <c r="BG47">
        <v>244</v>
      </c>
      <c r="BH47">
        <v>277</v>
      </c>
      <c r="BI47">
        <v>321</v>
      </c>
      <c r="BJ47">
        <v>336</v>
      </c>
      <c r="BK47">
        <v>400</v>
      </c>
      <c r="BL47">
        <v>450</v>
      </c>
      <c r="BM47">
        <v>523</v>
      </c>
      <c r="BN47">
        <v>626</v>
      </c>
      <c r="BO47">
        <v>700</v>
      </c>
      <c r="BP47">
        <v>792</v>
      </c>
      <c r="BQ47">
        <v>880</v>
      </c>
      <c r="BR47">
        <v>958</v>
      </c>
      <c r="BS47">
        <v>1041</v>
      </c>
      <c r="BT47">
        <v>1167</v>
      </c>
      <c r="BU47">
        <v>1240</v>
      </c>
      <c r="BV47">
        <v>1352</v>
      </c>
      <c r="BW47">
        <v>1418</v>
      </c>
      <c r="BX47">
        <v>1446</v>
      </c>
      <c r="BY47">
        <v>1518</v>
      </c>
      <c r="BZ47">
        <v>1615</v>
      </c>
      <c r="CA47">
        <v>1882</v>
      </c>
      <c r="CB47">
        <v>1927</v>
      </c>
      <c r="CC47">
        <v>2176</v>
      </c>
      <c r="CD47">
        <v>2308</v>
      </c>
      <c r="CE47">
        <v>2487</v>
      </c>
      <c r="CF47">
        <v>2605</v>
      </c>
      <c r="CG47">
        <v>2769</v>
      </c>
      <c r="CH47">
        <v>2905</v>
      </c>
      <c r="CI47">
        <v>2974</v>
      </c>
      <c r="CJ47">
        <v>3064</v>
      </c>
      <c r="CK47">
        <v>3161</v>
      </c>
      <c r="CL47">
        <v>3237</v>
      </c>
      <c r="CM47">
        <v>3369</v>
      </c>
      <c r="CN47">
        <v>3489</v>
      </c>
      <c r="CO47">
        <v>3681</v>
      </c>
      <c r="CP47">
        <v>3783</v>
      </c>
      <c r="CQ47">
        <v>3868</v>
      </c>
      <c r="CR47" s="1">
        <f t="shared" si="6"/>
        <v>83</v>
      </c>
      <c r="CS47" s="3">
        <f t="shared" si="7"/>
        <v>67683</v>
      </c>
    </row>
    <row r="48" spans="1:97" x14ac:dyDescent="0.3">
      <c r="A48">
        <v>8.5380000000000003</v>
      </c>
      <c r="B48">
        <v>-80.7821</v>
      </c>
      <c r="C48" t="s">
        <v>282</v>
      </c>
      <c r="E48" t="s">
        <v>185</v>
      </c>
      <c r="BB48">
        <v>1</v>
      </c>
      <c r="BC48">
        <v>8</v>
      </c>
      <c r="BD48">
        <v>11</v>
      </c>
      <c r="BE48">
        <v>27</v>
      </c>
      <c r="BF48">
        <v>36</v>
      </c>
      <c r="BG48">
        <v>43</v>
      </c>
      <c r="BH48">
        <v>55</v>
      </c>
      <c r="BI48">
        <v>69</v>
      </c>
      <c r="BJ48">
        <v>86</v>
      </c>
      <c r="BK48">
        <v>109</v>
      </c>
      <c r="BL48">
        <v>137</v>
      </c>
      <c r="BM48">
        <v>200</v>
      </c>
      <c r="BN48">
        <v>313</v>
      </c>
      <c r="BO48">
        <v>345</v>
      </c>
      <c r="BP48">
        <v>345</v>
      </c>
      <c r="BQ48">
        <v>443</v>
      </c>
      <c r="BR48">
        <v>558</v>
      </c>
      <c r="BS48">
        <v>674</v>
      </c>
      <c r="BT48">
        <v>786</v>
      </c>
      <c r="BU48">
        <v>901</v>
      </c>
      <c r="BV48">
        <v>989</v>
      </c>
      <c r="BW48">
        <v>1181</v>
      </c>
      <c r="BX48">
        <v>1181</v>
      </c>
      <c r="BY48">
        <v>1317</v>
      </c>
      <c r="BZ48">
        <v>1475</v>
      </c>
      <c r="CA48">
        <v>1673</v>
      </c>
      <c r="CB48">
        <v>1801</v>
      </c>
      <c r="CC48">
        <v>1988</v>
      </c>
      <c r="CD48">
        <v>2100</v>
      </c>
      <c r="CE48">
        <v>2249</v>
      </c>
      <c r="CF48">
        <v>2528</v>
      </c>
      <c r="CG48">
        <v>2752</v>
      </c>
      <c r="CH48">
        <v>2974</v>
      </c>
      <c r="CI48">
        <v>3234</v>
      </c>
      <c r="CJ48">
        <v>3400</v>
      </c>
      <c r="CK48">
        <v>3472</v>
      </c>
      <c r="CL48">
        <v>3574</v>
      </c>
      <c r="CM48">
        <v>3751</v>
      </c>
      <c r="CN48">
        <v>4016</v>
      </c>
      <c r="CO48">
        <v>4210</v>
      </c>
      <c r="CP48">
        <v>4273</v>
      </c>
      <c r="CQ48">
        <v>4467</v>
      </c>
      <c r="CR48" s="1">
        <f t="shared" si="6"/>
        <v>42</v>
      </c>
      <c r="CS48" s="3">
        <f t="shared" si="7"/>
        <v>63752</v>
      </c>
    </row>
    <row r="49" spans="1:97" x14ac:dyDescent="0.3">
      <c r="A49">
        <v>15</v>
      </c>
      <c r="B49">
        <v>101</v>
      </c>
      <c r="C49" t="s">
        <v>282</v>
      </c>
      <c r="E49" t="s">
        <v>216</v>
      </c>
      <c r="F49">
        <v>2</v>
      </c>
      <c r="G49">
        <v>3</v>
      </c>
      <c r="H49">
        <v>5</v>
      </c>
      <c r="I49">
        <v>7</v>
      </c>
      <c r="J49">
        <v>8</v>
      </c>
      <c r="K49">
        <v>8</v>
      </c>
      <c r="L49">
        <v>14</v>
      </c>
      <c r="M49">
        <v>14</v>
      </c>
      <c r="N49">
        <v>14</v>
      </c>
      <c r="O49">
        <v>19</v>
      </c>
      <c r="P49">
        <v>19</v>
      </c>
      <c r="Q49">
        <v>19</v>
      </c>
      <c r="R49">
        <v>19</v>
      </c>
      <c r="S49">
        <v>25</v>
      </c>
      <c r="T49">
        <v>25</v>
      </c>
      <c r="U49">
        <v>25</v>
      </c>
      <c r="V49">
        <v>25</v>
      </c>
      <c r="W49">
        <v>32</v>
      </c>
      <c r="X49">
        <v>32</v>
      </c>
      <c r="Y49">
        <v>32</v>
      </c>
      <c r="Z49">
        <v>33</v>
      </c>
      <c r="AA49">
        <v>33</v>
      </c>
      <c r="AB49">
        <v>33</v>
      </c>
      <c r="AC49">
        <v>33</v>
      </c>
      <c r="AD49">
        <v>33</v>
      </c>
      <c r="AE49">
        <v>34</v>
      </c>
      <c r="AF49">
        <v>35</v>
      </c>
      <c r="AG49">
        <v>35</v>
      </c>
      <c r="AH49">
        <v>35</v>
      </c>
      <c r="AI49">
        <v>35</v>
      </c>
      <c r="AJ49">
        <v>35</v>
      </c>
      <c r="AK49">
        <v>35</v>
      </c>
      <c r="AL49">
        <v>35</v>
      </c>
      <c r="AM49">
        <v>35</v>
      </c>
      <c r="AN49">
        <v>37</v>
      </c>
      <c r="AO49">
        <v>40</v>
      </c>
      <c r="AP49">
        <v>40</v>
      </c>
      <c r="AQ49">
        <v>41</v>
      </c>
      <c r="AR49">
        <v>42</v>
      </c>
      <c r="AS49">
        <v>42</v>
      </c>
      <c r="AT49">
        <v>43</v>
      </c>
      <c r="AU49">
        <v>43</v>
      </c>
      <c r="AV49">
        <v>43</v>
      </c>
      <c r="AW49">
        <v>47</v>
      </c>
      <c r="AX49">
        <v>48</v>
      </c>
      <c r="AY49">
        <v>50</v>
      </c>
      <c r="AZ49">
        <v>50</v>
      </c>
      <c r="BA49">
        <v>50</v>
      </c>
      <c r="BB49">
        <v>53</v>
      </c>
      <c r="BC49">
        <v>59</v>
      </c>
      <c r="BD49">
        <v>70</v>
      </c>
      <c r="BE49">
        <v>75</v>
      </c>
      <c r="BF49">
        <v>82</v>
      </c>
      <c r="BG49">
        <v>114</v>
      </c>
      <c r="BH49">
        <v>147</v>
      </c>
      <c r="BI49">
        <v>177</v>
      </c>
      <c r="BJ49">
        <v>212</v>
      </c>
      <c r="BK49">
        <v>272</v>
      </c>
      <c r="BL49">
        <v>322</v>
      </c>
      <c r="BM49">
        <v>411</v>
      </c>
      <c r="BN49">
        <v>599</v>
      </c>
      <c r="BO49">
        <v>721</v>
      </c>
      <c r="BP49">
        <v>827</v>
      </c>
      <c r="BQ49">
        <v>934</v>
      </c>
      <c r="BR49">
        <v>1045</v>
      </c>
      <c r="BS49">
        <v>1136</v>
      </c>
      <c r="BT49">
        <v>1245</v>
      </c>
      <c r="BU49">
        <v>1388</v>
      </c>
      <c r="BV49">
        <v>1524</v>
      </c>
      <c r="BW49">
        <v>1651</v>
      </c>
      <c r="BX49">
        <v>1771</v>
      </c>
      <c r="BY49">
        <v>1875</v>
      </c>
      <c r="BZ49">
        <v>1978</v>
      </c>
      <c r="CA49">
        <v>2067</v>
      </c>
      <c r="CB49">
        <v>2169</v>
      </c>
      <c r="CC49">
        <v>2220</v>
      </c>
      <c r="CD49">
        <v>2258</v>
      </c>
      <c r="CE49">
        <v>2369</v>
      </c>
      <c r="CF49">
        <v>2423</v>
      </c>
      <c r="CG49">
        <v>2473</v>
      </c>
      <c r="CH49">
        <v>2518</v>
      </c>
      <c r="CI49">
        <v>2551</v>
      </c>
      <c r="CJ49">
        <v>2579</v>
      </c>
      <c r="CK49">
        <v>2613</v>
      </c>
      <c r="CL49">
        <v>2643</v>
      </c>
      <c r="CM49">
        <v>2672</v>
      </c>
      <c r="CN49">
        <v>2700</v>
      </c>
      <c r="CO49">
        <v>2733</v>
      </c>
      <c r="CP49">
        <v>2765</v>
      </c>
      <c r="CQ49">
        <v>2792</v>
      </c>
      <c r="CR49" s="1">
        <f t="shared" si="6"/>
        <v>90</v>
      </c>
      <c r="CS49" s="3">
        <f t="shared" si="7"/>
        <v>62675</v>
      </c>
    </row>
    <row r="50" spans="1:97" x14ac:dyDescent="0.3">
      <c r="A50">
        <v>18.735700000000001</v>
      </c>
      <c r="B50">
        <v>-70.162700000000001</v>
      </c>
      <c r="C50" t="s">
        <v>282</v>
      </c>
      <c r="E50" t="s">
        <v>103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2</v>
      </c>
      <c r="AY50">
        <v>2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5</v>
      </c>
      <c r="BF50">
        <v>11</v>
      </c>
      <c r="BG50">
        <v>11</v>
      </c>
      <c r="BH50">
        <v>11</v>
      </c>
      <c r="BI50">
        <v>21</v>
      </c>
      <c r="BJ50">
        <v>21</v>
      </c>
      <c r="BK50">
        <v>34</v>
      </c>
      <c r="BL50">
        <v>72</v>
      </c>
      <c r="BM50">
        <v>112</v>
      </c>
      <c r="BN50">
        <v>202</v>
      </c>
      <c r="BO50">
        <v>245</v>
      </c>
      <c r="BP50">
        <v>312</v>
      </c>
      <c r="BQ50">
        <v>392</v>
      </c>
      <c r="BR50">
        <v>488</v>
      </c>
      <c r="BS50">
        <v>581</v>
      </c>
      <c r="BT50">
        <v>719</v>
      </c>
      <c r="BU50">
        <v>859</v>
      </c>
      <c r="BV50">
        <v>901</v>
      </c>
      <c r="BW50">
        <v>1109</v>
      </c>
      <c r="BX50">
        <v>1284</v>
      </c>
      <c r="BY50">
        <v>1380</v>
      </c>
      <c r="BZ50">
        <v>1488</v>
      </c>
      <c r="CA50">
        <v>1488</v>
      </c>
      <c r="CB50">
        <v>1745</v>
      </c>
      <c r="CC50">
        <v>1828</v>
      </c>
      <c r="CD50">
        <v>1956</v>
      </c>
      <c r="CE50">
        <v>2111</v>
      </c>
      <c r="CF50">
        <v>2349</v>
      </c>
      <c r="CG50">
        <v>2620</v>
      </c>
      <c r="CH50">
        <v>2759</v>
      </c>
      <c r="CI50">
        <v>2967</v>
      </c>
      <c r="CJ50">
        <v>3167</v>
      </c>
      <c r="CK50">
        <v>3286</v>
      </c>
      <c r="CL50">
        <v>3614</v>
      </c>
      <c r="CM50">
        <v>3755</v>
      </c>
      <c r="CN50">
        <v>4126</v>
      </c>
      <c r="CO50">
        <v>4335</v>
      </c>
      <c r="CP50">
        <v>4680</v>
      </c>
      <c r="CQ50">
        <v>4964</v>
      </c>
      <c r="CR50" s="1">
        <f t="shared" si="6"/>
        <v>51</v>
      </c>
      <c r="CS50" s="3">
        <f t="shared" si="7"/>
        <v>62042</v>
      </c>
    </row>
    <row r="51" spans="1:97" x14ac:dyDescent="0.3">
      <c r="A51">
        <v>48.379399999999997</v>
      </c>
      <c r="B51">
        <v>31.165600000000001</v>
      </c>
      <c r="C51" t="s">
        <v>282</v>
      </c>
      <c r="E51" t="s">
        <v>222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3</v>
      </c>
      <c r="BF51">
        <v>3</v>
      </c>
      <c r="BG51">
        <v>3</v>
      </c>
      <c r="BH51">
        <v>7</v>
      </c>
      <c r="BI51">
        <v>14</v>
      </c>
      <c r="BJ51">
        <v>14</v>
      </c>
      <c r="BK51">
        <v>16</v>
      </c>
      <c r="BL51">
        <v>29</v>
      </c>
      <c r="BM51">
        <v>47</v>
      </c>
      <c r="BN51">
        <v>73</v>
      </c>
      <c r="BO51">
        <v>73</v>
      </c>
      <c r="BP51">
        <v>97</v>
      </c>
      <c r="BQ51">
        <v>145</v>
      </c>
      <c r="BR51">
        <v>196</v>
      </c>
      <c r="BS51">
        <v>310</v>
      </c>
      <c r="BT51">
        <v>356</v>
      </c>
      <c r="BU51">
        <v>475</v>
      </c>
      <c r="BV51">
        <v>548</v>
      </c>
      <c r="BW51">
        <v>645</v>
      </c>
      <c r="BX51">
        <v>794</v>
      </c>
      <c r="BY51">
        <v>897</v>
      </c>
      <c r="BZ51">
        <v>1072</v>
      </c>
      <c r="CA51">
        <v>1225</v>
      </c>
      <c r="CB51">
        <v>1308</v>
      </c>
      <c r="CC51">
        <v>1319</v>
      </c>
      <c r="CD51">
        <v>1462</v>
      </c>
      <c r="CE51">
        <v>1668</v>
      </c>
      <c r="CF51">
        <v>1892</v>
      </c>
      <c r="CG51">
        <v>2203</v>
      </c>
      <c r="CH51">
        <v>2511</v>
      </c>
      <c r="CI51">
        <v>2777</v>
      </c>
      <c r="CJ51">
        <v>3102</v>
      </c>
      <c r="CK51">
        <v>3372</v>
      </c>
      <c r="CL51">
        <v>3764</v>
      </c>
      <c r="CM51">
        <v>4161</v>
      </c>
      <c r="CN51">
        <v>4662</v>
      </c>
      <c r="CO51">
        <v>5106</v>
      </c>
      <c r="CP51">
        <v>5449</v>
      </c>
      <c r="CQ51">
        <v>5710</v>
      </c>
      <c r="CR51" s="1">
        <f t="shared" si="6"/>
        <v>49</v>
      </c>
      <c r="CS51" s="3">
        <f t="shared" si="7"/>
        <v>57518</v>
      </c>
    </row>
    <row r="52" spans="1:97" x14ac:dyDescent="0.3">
      <c r="A52">
        <v>4.5709</v>
      </c>
      <c r="B52">
        <v>-74.297300000000007</v>
      </c>
      <c r="C52" t="s">
        <v>282</v>
      </c>
      <c r="E52" t="s">
        <v>89</v>
      </c>
      <c r="AX52">
        <v>1</v>
      </c>
      <c r="AY52">
        <v>1</v>
      </c>
      <c r="AZ52">
        <v>1</v>
      </c>
      <c r="BA52">
        <v>1</v>
      </c>
      <c r="BB52">
        <v>3</v>
      </c>
      <c r="BC52">
        <v>9</v>
      </c>
      <c r="BD52">
        <v>9</v>
      </c>
      <c r="BE52">
        <v>13</v>
      </c>
      <c r="BF52">
        <v>22</v>
      </c>
      <c r="BG52">
        <v>34</v>
      </c>
      <c r="BH52">
        <v>54</v>
      </c>
      <c r="BI52">
        <v>65</v>
      </c>
      <c r="BJ52">
        <v>93</v>
      </c>
      <c r="BK52">
        <v>102</v>
      </c>
      <c r="BL52">
        <v>128</v>
      </c>
      <c r="BM52">
        <v>196</v>
      </c>
      <c r="BN52">
        <v>231</v>
      </c>
      <c r="BO52">
        <v>277</v>
      </c>
      <c r="BP52">
        <v>378</v>
      </c>
      <c r="BQ52">
        <v>470</v>
      </c>
      <c r="BR52">
        <v>491</v>
      </c>
      <c r="BS52">
        <v>539</v>
      </c>
      <c r="BT52">
        <v>608</v>
      </c>
      <c r="BU52">
        <v>702</v>
      </c>
      <c r="BV52">
        <v>798</v>
      </c>
      <c r="BW52">
        <v>906</v>
      </c>
      <c r="BX52">
        <v>1065</v>
      </c>
      <c r="BY52">
        <v>1161</v>
      </c>
      <c r="BZ52">
        <v>1267</v>
      </c>
      <c r="CA52">
        <v>1406</v>
      </c>
      <c r="CB52">
        <v>1485</v>
      </c>
      <c r="CC52">
        <v>1579</v>
      </c>
      <c r="CD52">
        <v>1780</v>
      </c>
      <c r="CE52">
        <v>2054</v>
      </c>
      <c r="CF52">
        <v>2223</v>
      </c>
      <c r="CG52">
        <v>2473</v>
      </c>
      <c r="CH52">
        <v>2709</v>
      </c>
      <c r="CI52">
        <v>2776</v>
      </c>
      <c r="CJ52">
        <v>2852</v>
      </c>
      <c r="CK52">
        <v>2979</v>
      </c>
      <c r="CL52">
        <v>3105</v>
      </c>
      <c r="CM52">
        <v>3233</v>
      </c>
      <c r="CN52">
        <v>3439</v>
      </c>
      <c r="CO52">
        <v>3439</v>
      </c>
      <c r="CP52">
        <v>3792</v>
      </c>
      <c r="CQ52">
        <v>3977</v>
      </c>
      <c r="CR52" s="1">
        <f t="shared" si="6"/>
        <v>46</v>
      </c>
      <c r="CS52" s="3">
        <f t="shared" si="7"/>
        <v>54926</v>
      </c>
    </row>
    <row r="53" spans="1:97" x14ac:dyDescent="0.3">
      <c r="A53">
        <v>-30.5595</v>
      </c>
      <c r="B53">
        <v>22.9375</v>
      </c>
      <c r="C53" t="s">
        <v>282</v>
      </c>
      <c r="E53" t="s">
        <v>207</v>
      </c>
      <c r="AW53">
        <v>1</v>
      </c>
      <c r="AX53">
        <v>1</v>
      </c>
      <c r="AY53">
        <v>1</v>
      </c>
      <c r="AZ53">
        <v>3</v>
      </c>
      <c r="BA53">
        <v>3</v>
      </c>
      <c r="BB53">
        <v>7</v>
      </c>
      <c r="BC53">
        <v>13</v>
      </c>
      <c r="BD53">
        <v>17</v>
      </c>
      <c r="BE53">
        <v>24</v>
      </c>
      <c r="BF53">
        <v>38</v>
      </c>
      <c r="BG53">
        <v>51</v>
      </c>
      <c r="BH53">
        <v>62</v>
      </c>
      <c r="BI53">
        <v>62</v>
      </c>
      <c r="BJ53">
        <v>116</v>
      </c>
      <c r="BK53">
        <v>150</v>
      </c>
      <c r="BL53">
        <v>202</v>
      </c>
      <c r="BM53">
        <v>240</v>
      </c>
      <c r="BN53">
        <v>274</v>
      </c>
      <c r="BO53">
        <v>402</v>
      </c>
      <c r="BP53">
        <v>554</v>
      </c>
      <c r="BQ53">
        <v>709</v>
      </c>
      <c r="BR53">
        <v>927</v>
      </c>
      <c r="BS53">
        <v>1170</v>
      </c>
      <c r="BT53">
        <v>1187</v>
      </c>
      <c r="BU53">
        <v>1280</v>
      </c>
      <c r="BV53">
        <v>1326</v>
      </c>
      <c r="BW53">
        <v>1353</v>
      </c>
      <c r="BX53">
        <v>1380</v>
      </c>
      <c r="BY53">
        <v>1462</v>
      </c>
      <c r="BZ53">
        <v>1505</v>
      </c>
      <c r="CA53">
        <v>1585</v>
      </c>
      <c r="CB53">
        <v>1655</v>
      </c>
      <c r="CC53">
        <v>1686</v>
      </c>
      <c r="CD53">
        <v>1749</v>
      </c>
      <c r="CE53">
        <v>1845</v>
      </c>
      <c r="CF53">
        <v>1934</v>
      </c>
      <c r="CG53">
        <v>2003</v>
      </c>
      <c r="CH53">
        <v>2028</v>
      </c>
      <c r="CI53">
        <v>2173</v>
      </c>
      <c r="CJ53">
        <v>2272</v>
      </c>
      <c r="CK53">
        <v>2415</v>
      </c>
      <c r="CL53">
        <v>2506</v>
      </c>
      <c r="CM53">
        <v>2605</v>
      </c>
      <c r="CN53">
        <v>2783</v>
      </c>
      <c r="CO53">
        <v>3034</v>
      </c>
      <c r="CP53">
        <v>3158</v>
      </c>
      <c r="CQ53">
        <v>3300</v>
      </c>
      <c r="CR53" s="1">
        <f t="shared" si="6"/>
        <v>47</v>
      </c>
      <c r="CS53" s="3">
        <f t="shared" si="7"/>
        <v>53251</v>
      </c>
    </row>
    <row r="54" spans="1:97" x14ac:dyDescent="0.3">
      <c r="A54">
        <v>39.074199999999998</v>
      </c>
      <c r="B54">
        <v>21.824300000000001</v>
      </c>
      <c r="C54" t="s">
        <v>282</v>
      </c>
      <c r="E54" t="s">
        <v>129</v>
      </c>
      <c r="AO54">
        <v>1</v>
      </c>
      <c r="AP54">
        <v>3</v>
      </c>
      <c r="AQ54">
        <v>4</v>
      </c>
      <c r="AR54">
        <v>4</v>
      </c>
      <c r="AS54">
        <v>7</v>
      </c>
      <c r="AT54">
        <v>7</v>
      </c>
      <c r="AU54">
        <v>7</v>
      </c>
      <c r="AV54">
        <v>9</v>
      </c>
      <c r="AW54">
        <v>31</v>
      </c>
      <c r="AX54">
        <v>45</v>
      </c>
      <c r="AY54">
        <v>46</v>
      </c>
      <c r="AZ54">
        <v>73</v>
      </c>
      <c r="BA54">
        <v>73</v>
      </c>
      <c r="BB54">
        <v>89</v>
      </c>
      <c r="BC54">
        <v>99</v>
      </c>
      <c r="BD54">
        <v>99</v>
      </c>
      <c r="BE54">
        <v>190</v>
      </c>
      <c r="BF54">
        <v>228</v>
      </c>
      <c r="BG54">
        <v>331</v>
      </c>
      <c r="BH54">
        <v>331</v>
      </c>
      <c r="BI54">
        <v>387</v>
      </c>
      <c r="BJ54">
        <v>418</v>
      </c>
      <c r="BK54">
        <v>418</v>
      </c>
      <c r="BL54">
        <v>495</v>
      </c>
      <c r="BM54">
        <v>530</v>
      </c>
      <c r="BN54">
        <v>624</v>
      </c>
      <c r="BO54">
        <v>695</v>
      </c>
      <c r="BP54">
        <v>743</v>
      </c>
      <c r="BQ54">
        <v>821</v>
      </c>
      <c r="BR54">
        <v>892</v>
      </c>
      <c r="BS54">
        <v>966</v>
      </c>
      <c r="BT54">
        <v>1061</v>
      </c>
      <c r="BU54">
        <v>1156</v>
      </c>
      <c r="BV54">
        <v>1212</v>
      </c>
      <c r="BW54">
        <v>1314</v>
      </c>
      <c r="BX54">
        <v>1415</v>
      </c>
      <c r="BY54">
        <v>1544</v>
      </c>
      <c r="BZ54">
        <v>1613</v>
      </c>
      <c r="CA54">
        <v>1673</v>
      </c>
      <c r="CB54">
        <v>1735</v>
      </c>
      <c r="CC54">
        <v>1755</v>
      </c>
      <c r="CD54">
        <v>1832</v>
      </c>
      <c r="CE54">
        <v>1884</v>
      </c>
      <c r="CF54">
        <v>1955</v>
      </c>
      <c r="CG54">
        <v>2011</v>
      </c>
      <c r="CH54">
        <v>2081</v>
      </c>
      <c r="CI54">
        <v>2114</v>
      </c>
      <c r="CJ54">
        <v>2145</v>
      </c>
      <c r="CK54">
        <v>2170</v>
      </c>
      <c r="CL54">
        <v>2192</v>
      </c>
      <c r="CM54">
        <v>2207</v>
      </c>
      <c r="CN54">
        <v>2224</v>
      </c>
      <c r="CO54">
        <v>2235</v>
      </c>
      <c r="CP54">
        <v>2235</v>
      </c>
      <c r="CQ54">
        <v>2245</v>
      </c>
      <c r="CR54" s="1">
        <f t="shared" si="6"/>
        <v>55</v>
      </c>
      <c r="CS54" s="3">
        <f t="shared" si="7"/>
        <v>52674</v>
      </c>
    </row>
    <row r="55" spans="1:97" x14ac:dyDescent="0.3">
      <c r="A55">
        <v>53.709800000000001</v>
      </c>
      <c r="B55">
        <v>27.953399999999998</v>
      </c>
      <c r="C55" t="s">
        <v>282</v>
      </c>
      <c r="E55" t="s">
        <v>27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6</v>
      </c>
      <c r="AW55">
        <v>6</v>
      </c>
      <c r="AX55">
        <v>6</v>
      </c>
      <c r="AY55">
        <v>6</v>
      </c>
      <c r="AZ55">
        <v>6</v>
      </c>
      <c r="BA55">
        <v>6</v>
      </c>
      <c r="BB55">
        <v>9</v>
      </c>
      <c r="BC55">
        <v>9</v>
      </c>
      <c r="BD55">
        <v>12</v>
      </c>
      <c r="BE55">
        <v>27</v>
      </c>
      <c r="BF55">
        <v>27</v>
      </c>
      <c r="BG55">
        <v>27</v>
      </c>
      <c r="BH55">
        <v>36</v>
      </c>
      <c r="BI55">
        <v>36</v>
      </c>
      <c r="BJ55">
        <v>51</v>
      </c>
      <c r="BK55">
        <v>51</v>
      </c>
      <c r="BL55">
        <v>69</v>
      </c>
      <c r="BM55">
        <v>76</v>
      </c>
      <c r="BN55">
        <v>76</v>
      </c>
      <c r="BO55">
        <v>81</v>
      </c>
      <c r="BP55">
        <v>81</v>
      </c>
      <c r="BQ55">
        <v>86</v>
      </c>
      <c r="BR55">
        <v>86</v>
      </c>
      <c r="BS55">
        <v>94</v>
      </c>
      <c r="BT55">
        <v>94</v>
      </c>
      <c r="BU55">
        <v>94</v>
      </c>
      <c r="BV55">
        <v>152</v>
      </c>
      <c r="BW55">
        <v>152</v>
      </c>
      <c r="BX55">
        <v>163</v>
      </c>
      <c r="BY55">
        <v>304</v>
      </c>
      <c r="BZ55">
        <v>351</v>
      </c>
      <c r="CA55">
        <v>440</v>
      </c>
      <c r="CB55">
        <v>562</v>
      </c>
      <c r="CC55">
        <v>700</v>
      </c>
      <c r="CD55">
        <v>861</v>
      </c>
      <c r="CE55">
        <v>1066</v>
      </c>
      <c r="CF55">
        <v>1486</v>
      </c>
      <c r="CG55">
        <v>1981</v>
      </c>
      <c r="CH55">
        <v>2226</v>
      </c>
      <c r="CI55">
        <v>2578</v>
      </c>
      <c r="CJ55">
        <v>2919</v>
      </c>
      <c r="CK55">
        <v>3281</v>
      </c>
      <c r="CL55">
        <v>3728</v>
      </c>
      <c r="CM55">
        <v>4204</v>
      </c>
      <c r="CN55">
        <v>4779</v>
      </c>
      <c r="CO55">
        <v>4779</v>
      </c>
      <c r="CP55">
        <v>4779</v>
      </c>
      <c r="CQ55">
        <v>6264</v>
      </c>
      <c r="CR55" s="1">
        <f t="shared" si="6"/>
        <v>53</v>
      </c>
      <c r="CS55" s="3">
        <f t="shared" si="7"/>
        <v>48918</v>
      </c>
    </row>
    <row r="56" spans="1:97" x14ac:dyDescent="0.3">
      <c r="A56">
        <v>-38.4161</v>
      </c>
      <c r="B56">
        <v>-63.616700000000002</v>
      </c>
      <c r="C56" t="s">
        <v>282</v>
      </c>
      <c r="E56" t="s">
        <v>10</v>
      </c>
      <c r="AU56">
        <v>1</v>
      </c>
      <c r="AV56">
        <v>1</v>
      </c>
      <c r="AW56">
        <v>1</v>
      </c>
      <c r="AX56">
        <v>2</v>
      </c>
      <c r="AY56">
        <v>8</v>
      </c>
      <c r="AZ56">
        <v>12</v>
      </c>
      <c r="BA56">
        <v>12</v>
      </c>
      <c r="BB56">
        <v>17</v>
      </c>
      <c r="BC56">
        <v>19</v>
      </c>
      <c r="BD56">
        <v>19</v>
      </c>
      <c r="BE56">
        <v>31</v>
      </c>
      <c r="BF56">
        <v>34</v>
      </c>
      <c r="BG56">
        <v>45</v>
      </c>
      <c r="BH56">
        <v>56</v>
      </c>
      <c r="BI56">
        <v>68</v>
      </c>
      <c r="BJ56">
        <v>79</v>
      </c>
      <c r="BK56">
        <v>97</v>
      </c>
      <c r="BL56">
        <v>128</v>
      </c>
      <c r="BM56">
        <v>158</v>
      </c>
      <c r="BN56">
        <v>266</v>
      </c>
      <c r="BO56">
        <v>301</v>
      </c>
      <c r="BP56">
        <v>387</v>
      </c>
      <c r="BQ56">
        <v>387</v>
      </c>
      <c r="BR56">
        <v>502</v>
      </c>
      <c r="BS56">
        <v>589</v>
      </c>
      <c r="BT56">
        <v>690</v>
      </c>
      <c r="BU56">
        <v>745</v>
      </c>
      <c r="BV56">
        <v>820</v>
      </c>
      <c r="BW56">
        <v>1054</v>
      </c>
      <c r="BX56">
        <v>1054</v>
      </c>
      <c r="BY56">
        <v>1133</v>
      </c>
      <c r="BZ56">
        <v>1265</v>
      </c>
      <c r="CA56">
        <v>1451</v>
      </c>
      <c r="CB56">
        <v>1451</v>
      </c>
      <c r="CC56">
        <v>1554</v>
      </c>
      <c r="CD56">
        <v>1628</v>
      </c>
      <c r="CE56">
        <v>1715</v>
      </c>
      <c r="CF56">
        <v>1795</v>
      </c>
      <c r="CG56">
        <v>1975</v>
      </c>
      <c r="CH56">
        <v>1975</v>
      </c>
      <c r="CI56">
        <v>2142</v>
      </c>
      <c r="CJ56">
        <v>2208</v>
      </c>
      <c r="CK56">
        <v>2277</v>
      </c>
      <c r="CL56">
        <v>2443</v>
      </c>
      <c r="CM56">
        <v>2571</v>
      </c>
      <c r="CN56">
        <v>2669</v>
      </c>
      <c r="CO56">
        <v>2758</v>
      </c>
      <c r="CP56">
        <v>2839</v>
      </c>
      <c r="CQ56">
        <v>2941</v>
      </c>
      <c r="CR56" s="1">
        <f t="shared" si="6"/>
        <v>49</v>
      </c>
      <c r="CS56" s="3">
        <f t="shared" si="7"/>
        <v>46373</v>
      </c>
    </row>
    <row r="57" spans="1:97" x14ac:dyDescent="0.3">
      <c r="C57" t="s">
        <v>282</v>
      </c>
      <c r="E57" t="s">
        <v>95</v>
      </c>
      <c r="V57">
        <v>61</v>
      </c>
      <c r="W57">
        <v>61</v>
      </c>
      <c r="X57">
        <v>64</v>
      </c>
      <c r="Y57">
        <v>135</v>
      </c>
      <c r="Z57">
        <v>135</v>
      </c>
      <c r="AA57">
        <v>175</v>
      </c>
      <c r="AB57">
        <v>175</v>
      </c>
      <c r="AC57">
        <v>218</v>
      </c>
      <c r="AD57">
        <v>285</v>
      </c>
      <c r="AE57">
        <v>355</v>
      </c>
      <c r="AF57">
        <v>454</v>
      </c>
      <c r="AG57">
        <v>542</v>
      </c>
      <c r="AH57">
        <v>621</v>
      </c>
      <c r="AI57">
        <v>634</v>
      </c>
      <c r="AJ57">
        <v>634</v>
      </c>
      <c r="AK57">
        <v>634</v>
      </c>
      <c r="AL57">
        <v>691</v>
      </c>
      <c r="AM57">
        <v>691</v>
      </c>
      <c r="AN57">
        <v>691</v>
      </c>
      <c r="AO57">
        <v>705</v>
      </c>
      <c r="AP57">
        <v>705</v>
      </c>
      <c r="AQ57">
        <v>705</v>
      </c>
      <c r="AR57">
        <v>705</v>
      </c>
      <c r="AS57">
        <v>705</v>
      </c>
      <c r="AT57">
        <v>705</v>
      </c>
      <c r="AU57">
        <v>706</v>
      </c>
      <c r="AV57">
        <v>706</v>
      </c>
      <c r="AW57">
        <v>706</v>
      </c>
      <c r="AX57">
        <v>706</v>
      </c>
      <c r="AY57">
        <v>706</v>
      </c>
      <c r="AZ57">
        <v>706</v>
      </c>
      <c r="BA57">
        <v>706</v>
      </c>
      <c r="BB57">
        <v>706</v>
      </c>
      <c r="BC57">
        <v>706</v>
      </c>
      <c r="BD57">
        <v>706</v>
      </c>
      <c r="BE57">
        <v>706</v>
      </c>
      <c r="BF57">
        <v>706</v>
      </c>
      <c r="BG57">
        <v>706</v>
      </c>
      <c r="BH57">
        <v>706</v>
      </c>
      <c r="BI57">
        <v>706</v>
      </c>
      <c r="BJ57">
        <v>712</v>
      </c>
      <c r="BK57">
        <v>712</v>
      </c>
      <c r="BL57">
        <v>712</v>
      </c>
      <c r="BM57">
        <v>712</v>
      </c>
      <c r="BN57">
        <v>712</v>
      </c>
      <c r="BO57">
        <v>712</v>
      </c>
      <c r="BP57">
        <v>712</v>
      </c>
      <c r="BQ57">
        <v>712</v>
      </c>
      <c r="BR57">
        <v>712</v>
      </c>
      <c r="BS57">
        <v>712</v>
      </c>
      <c r="BT57">
        <v>712</v>
      </c>
      <c r="BU57">
        <v>712</v>
      </c>
      <c r="BV57">
        <v>712</v>
      </c>
      <c r="BW57">
        <v>712</v>
      </c>
      <c r="BX57">
        <v>712</v>
      </c>
      <c r="BY57">
        <v>712</v>
      </c>
      <c r="BZ57">
        <v>712</v>
      </c>
      <c r="CA57">
        <v>712</v>
      </c>
      <c r="CB57">
        <v>712</v>
      </c>
      <c r="CC57">
        <v>712</v>
      </c>
      <c r="CD57">
        <v>712</v>
      </c>
      <c r="CE57">
        <v>712</v>
      </c>
      <c r="CF57">
        <v>712</v>
      </c>
      <c r="CG57">
        <v>712</v>
      </c>
      <c r="CH57">
        <v>712</v>
      </c>
      <c r="CI57">
        <v>712</v>
      </c>
      <c r="CJ57">
        <v>712</v>
      </c>
      <c r="CK57">
        <v>712</v>
      </c>
      <c r="CL57">
        <v>712</v>
      </c>
      <c r="CM57">
        <v>712</v>
      </c>
      <c r="CN57">
        <v>712</v>
      </c>
      <c r="CO57">
        <v>712</v>
      </c>
      <c r="CP57">
        <v>712</v>
      </c>
      <c r="CQ57">
        <v>712</v>
      </c>
      <c r="CR57" s="1">
        <f t="shared" si="6"/>
        <v>74</v>
      </c>
      <c r="CS57" s="3">
        <f t="shared" si="7"/>
        <v>46284</v>
      </c>
    </row>
    <row r="58" spans="1:97" x14ac:dyDescent="0.3">
      <c r="A58">
        <v>26</v>
      </c>
      <c r="B58">
        <v>30</v>
      </c>
      <c r="C58" t="s">
        <v>282</v>
      </c>
      <c r="E58" t="s">
        <v>105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2</v>
      </c>
      <c r="AT58">
        <v>2</v>
      </c>
      <c r="AU58">
        <v>2</v>
      </c>
      <c r="AV58">
        <v>2</v>
      </c>
      <c r="AW58">
        <v>3</v>
      </c>
      <c r="AX58">
        <v>15</v>
      </c>
      <c r="AY58">
        <v>15</v>
      </c>
      <c r="AZ58">
        <v>49</v>
      </c>
      <c r="BA58">
        <v>55</v>
      </c>
      <c r="BB58">
        <v>59</v>
      </c>
      <c r="BC58">
        <v>60</v>
      </c>
      <c r="BD58">
        <v>67</v>
      </c>
      <c r="BE58">
        <v>80</v>
      </c>
      <c r="BF58">
        <v>109</v>
      </c>
      <c r="BG58">
        <v>110</v>
      </c>
      <c r="BH58">
        <v>150</v>
      </c>
      <c r="BI58">
        <v>196</v>
      </c>
      <c r="BJ58">
        <v>196</v>
      </c>
      <c r="BK58">
        <v>256</v>
      </c>
      <c r="BL58">
        <v>285</v>
      </c>
      <c r="BM58">
        <v>294</v>
      </c>
      <c r="BN58">
        <v>327</v>
      </c>
      <c r="BO58">
        <v>366</v>
      </c>
      <c r="BP58">
        <v>402</v>
      </c>
      <c r="BQ58">
        <v>456</v>
      </c>
      <c r="BR58">
        <v>495</v>
      </c>
      <c r="BS58">
        <v>536</v>
      </c>
      <c r="BT58">
        <v>576</v>
      </c>
      <c r="BU58">
        <v>609</v>
      </c>
      <c r="BV58">
        <v>656</v>
      </c>
      <c r="BW58">
        <v>710</v>
      </c>
      <c r="BX58">
        <v>779</v>
      </c>
      <c r="BY58">
        <v>865</v>
      </c>
      <c r="BZ58">
        <v>985</v>
      </c>
      <c r="CA58">
        <v>1070</v>
      </c>
      <c r="CB58">
        <v>1173</v>
      </c>
      <c r="CC58">
        <v>1322</v>
      </c>
      <c r="CD58">
        <v>1450</v>
      </c>
      <c r="CE58">
        <v>1560</v>
      </c>
      <c r="CF58">
        <v>1699</v>
      </c>
      <c r="CG58">
        <v>1794</v>
      </c>
      <c r="CH58">
        <v>1939</v>
      </c>
      <c r="CI58">
        <v>2065</v>
      </c>
      <c r="CJ58">
        <v>2190</v>
      </c>
      <c r="CK58">
        <v>2350</v>
      </c>
      <c r="CL58">
        <v>2505</v>
      </c>
      <c r="CM58">
        <v>2673</v>
      </c>
      <c r="CN58">
        <v>2844</v>
      </c>
      <c r="CO58">
        <v>3032</v>
      </c>
      <c r="CP58">
        <v>3144</v>
      </c>
      <c r="CQ58">
        <v>3333</v>
      </c>
      <c r="CR58" s="1">
        <f t="shared" si="6"/>
        <v>67</v>
      </c>
      <c r="CS58" s="3">
        <f t="shared" si="7"/>
        <v>45928</v>
      </c>
    </row>
    <row r="59" spans="1:97" x14ac:dyDescent="0.3">
      <c r="A59">
        <v>64.963099999999997</v>
      </c>
      <c r="B59">
        <v>-19.020800000000001</v>
      </c>
      <c r="C59" t="s">
        <v>282</v>
      </c>
      <c r="E59" t="s">
        <v>137</v>
      </c>
      <c r="AQ59">
        <v>1</v>
      </c>
      <c r="AR59">
        <v>1</v>
      </c>
      <c r="AS59">
        <v>3</v>
      </c>
      <c r="AT59">
        <v>6</v>
      </c>
      <c r="AU59">
        <v>11</v>
      </c>
      <c r="AV59">
        <v>26</v>
      </c>
      <c r="AW59">
        <v>34</v>
      </c>
      <c r="AX59">
        <v>43</v>
      </c>
      <c r="AY59">
        <v>50</v>
      </c>
      <c r="AZ59">
        <v>50</v>
      </c>
      <c r="BA59">
        <v>58</v>
      </c>
      <c r="BB59">
        <v>69</v>
      </c>
      <c r="BC59">
        <v>85</v>
      </c>
      <c r="BD59">
        <v>103</v>
      </c>
      <c r="BE59">
        <v>134</v>
      </c>
      <c r="BF59">
        <v>156</v>
      </c>
      <c r="BG59">
        <v>171</v>
      </c>
      <c r="BH59">
        <v>180</v>
      </c>
      <c r="BI59">
        <v>220</v>
      </c>
      <c r="BJ59">
        <v>250</v>
      </c>
      <c r="BK59">
        <v>330</v>
      </c>
      <c r="BL59">
        <v>409</v>
      </c>
      <c r="BM59">
        <v>473</v>
      </c>
      <c r="BN59">
        <v>568</v>
      </c>
      <c r="BO59">
        <v>588</v>
      </c>
      <c r="BP59">
        <v>648</v>
      </c>
      <c r="BQ59">
        <v>737</v>
      </c>
      <c r="BR59">
        <v>802</v>
      </c>
      <c r="BS59">
        <v>890</v>
      </c>
      <c r="BT59">
        <v>963</v>
      </c>
      <c r="BU59">
        <v>1020</v>
      </c>
      <c r="BV59">
        <v>1086</v>
      </c>
      <c r="BW59">
        <v>1135</v>
      </c>
      <c r="BX59">
        <v>1220</v>
      </c>
      <c r="BY59">
        <v>1319</v>
      </c>
      <c r="BZ59">
        <v>1364</v>
      </c>
      <c r="CA59">
        <v>1417</v>
      </c>
      <c r="CB59">
        <v>1486</v>
      </c>
      <c r="CC59">
        <v>1562</v>
      </c>
      <c r="CD59">
        <v>1586</v>
      </c>
      <c r="CE59">
        <v>1616</v>
      </c>
      <c r="CF59">
        <v>1648</v>
      </c>
      <c r="CG59">
        <v>1675</v>
      </c>
      <c r="CH59">
        <v>1689</v>
      </c>
      <c r="CI59">
        <v>1701</v>
      </c>
      <c r="CJ59">
        <v>1711</v>
      </c>
      <c r="CK59">
        <v>1720</v>
      </c>
      <c r="CL59">
        <v>1727</v>
      </c>
      <c r="CM59">
        <v>1739</v>
      </c>
      <c r="CN59">
        <v>1754</v>
      </c>
      <c r="CO59">
        <v>1760</v>
      </c>
      <c r="CP59">
        <v>1771</v>
      </c>
      <c r="CQ59">
        <v>1773</v>
      </c>
      <c r="CR59" s="1">
        <f t="shared" si="6"/>
        <v>53</v>
      </c>
      <c r="CS59" s="3">
        <f t="shared" si="7"/>
        <v>43538</v>
      </c>
    </row>
    <row r="60" spans="1:97" x14ac:dyDescent="0.3">
      <c r="A60">
        <v>28.033899999999999</v>
      </c>
      <c r="B60">
        <v>1.6596</v>
      </c>
      <c r="C60" t="s">
        <v>282</v>
      </c>
      <c r="E60" t="s">
        <v>6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3</v>
      </c>
      <c r="AU60">
        <v>5</v>
      </c>
      <c r="AV60">
        <v>12</v>
      </c>
      <c r="AW60">
        <v>12</v>
      </c>
      <c r="AX60">
        <v>17</v>
      </c>
      <c r="AY60">
        <v>17</v>
      </c>
      <c r="AZ60">
        <v>19</v>
      </c>
      <c r="BA60">
        <v>20</v>
      </c>
      <c r="BB60">
        <v>20</v>
      </c>
      <c r="BC60">
        <v>20</v>
      </c>
      <c r="BD60">
        <v>24</v>
      </c>
      <c r="BE60">
        <v>26</v>
      </c>
      <c r="BF60">
        <v>37</v>
      </c>
      <c r="BG60">
        <v>48</v>
      </c>
      <c r="BH60">
        <v>54</v>
      </c>
      <c r="BI60">
        <v>60</v>
      </c>
      <c r="BJ60">
        <v>74</v>
      </c>
      <c r="BK60">
        <v>87</v>
      </c>
      <c r="BL60">
        <v>90</v>
      </c>
      <c r="BM60">
        <v>139</v>
      </c>
      <c r="BN60">
        <v>201</v>
      </c>
      <c r="BO60">
        <v>230</v>
      </c>
      <c r="BP60">
        <v>264</v>
      </c>
      <c r="BQ60">
        <v>302</v>
      </c>
      <c r="BR60">
        <v>367</v>
      </c>
      <c r="BS60">
        <v>409</v>
      </c>
      <c r="BT60">
        <v>454</v>
      </c>
      <c r="BU60">
        <v>511</v>
      </c>
      <c r="BV60">
        <v>584</v>
      </c>
      <c r="BW60">
        <v>716</v>
      </c>
      <c r="BX60">
        <v>847</v>
      </c>
      <c r="BY60">
        <v>986</v>
      </c>
      <c r="BZ60">
        <v>1171</v>
      </c>
      <c r="CA60">
        <v>1251</v>
      </c>
      <c r="CB60">
        <v>1320</v>
      </c>
      <c r="CC60">
        <v>1423</v>
      </c>
      <c r="CD60">
        <v>1468</v>
      </c>
      <c r="CE60">
        <v>1572</v>
      </c>
      <c r="CF60">
        <v>1666</v>
      </c>
      <c r="CG60">
        <v>1761</v>
      </c>
      <c r="CH60">
        <v>1825</v>
      </c>
      <c r="CI60">
        <v>1914</v>
      </c>
      <c r="CJ60">
        <v>1983</v>
      </c>
      <c r="CK60">
        <v>2070</v>
      </c>
      <c r="CL60">
        <v>2160</v>
      </c>
      <c r="CM60">
        <v>2268</v>
      </c>
      <c r="CN60">
        <v>2418</v>
      </c>
      <c r="CO60">
        <v>2534</v>
      </c>
      <c r="CP60">
        <v>2629</v>
      </c>
      <c r="CQ60">
        <v>2718</v>
      </c>
      <c r="CR60" s="1">
        <f t="shared" si="6"/>
        <v>56</v>
      </c>
      <c r="CS60" s="3">
        <f t="shared" si="7"/>
        <v>40812</v>
      </c>
    </row>
    <row r="61" spans="1:97" x14ac:dyDescent="0.3">
      <c r="A61">
        <v>31.791699999999999</v>
      </c>
      <c r="B61">
        <v>-7.0926</v>
      </c>
      <c r="C61" t="s">
        <v>282</v>
      </c>
      <c r="E61" t="s">
        <v>170</v>
      </c>
      <c r="AT61">
        <v>1</v>
      </c>
      <c r="AU61">
        <v>1</v>
      </c>
      <c r="AV61">
        <v>1</v>
      </c>
      <c r="AW61">
        <v>2</v>
      </c>
      <c r="AX61">
        <v>2</v>
      </c>
      <c r="AY61">
        <v>2</v>
      </c>
      <c r="AZ61">
        <v>2</v>
      </c>
      <c r="BA61">
        <v>2</v>
      </c>
      <c r="BB61">
        <v>3</v>
      </c>
      <c r="BC61">
        <v>5</v>
      </c>
      <c r="BD61">
        <v>6</v>
      </c>
      <c r="BE61">
        <v>7</v>
      </c>
      <c r="BF61">
        <v>17</v>
      </c>
      <c r="BG61">
        <v>28</v>
      </c>
      <c r="BH61">
        <v>29</v>
      </c>
      <c r="BI61">
        <v>38</v>
      </c>
      <c r="BJ61">
        <v>49</v>
      </c>
      <c r="BK61">
        <v>63</v>
      </c>
      <c r="BL61">
        <v>77</v>
      </c>
      <c r="BM61">
        <v>96</v>
      </c>
      <c r="BN61">
        <v>115</v>
      </c>
      <c r="BO61">
        <v>143</v>
      </c>
      <c r="BP61">
        <v>170</v>
      </c>
      <c r="BQ61">
        <v>225</v>
      </c>
      <c r="BR61">
        <v>275</v>
      </c>
      <c r="BS61">
        <v>345</v>
      </c>
      <c r="BT61">
        <v>402</v>
      </c>
      <c r="BU61">
        <v>479</v>
      </c>
      <c r="BV61">
        <v>556</v>
      </c>
      <c r="BW61">
        <v>617</v>
      </c>
      <c r="BX61">
        <v>654</v>
      </c>
      <c r="BY61">
        <v>708</v>
      </c>
      <c r="BZ61">
        <v>791</v>
      </c>
      <c r="CA61">
        <v>919</v>
      </c>
      <c r="CB61">
        <v>1021</v>
      </c>
      <c r="CC61">
        <v>1120</v>
      </c>
      <c r="CD61">
        <v>1184</v>
      </c>
      <c r="CE61">
        <v>1275</v>
      </c>
      <c r="CF61">
        <v>1374</v>
      </c>
      <c r="CG61">
        <v>1448</v>
      </c>
      <c r="CH61">
        <v>1545</v>
      </c>
      <c r="CI61">
        <v>1661</v>
      </c>
      <c r="CJ61">
        <v>1763</v>
      </c>
      <c r="CK61">
        <v>1888</v>
      </c>
      <c r="CL61">
        <v>2024</v>
      </c>
      <c r="CM61">
        <v>2283</v>
      </c>
      <c r="CN61">
        <v>2564</v>
      </c>
      <c r="CO61">
        <v>2685</v>
      </c>
      <c r="CP61">
        <v>2855</v>
      </c>
      <c r="CQ61">
        <v>3046</v>
      </c>
      <c r="CR61" s="1">
        <f t="shared" si="6"/>
        <v>50</v>
      </c>
      <c r="CS61" s="3">
        <f t="shared" si="7"/>
        <v>36566</v>
      </c>
    </row>
    <row r="62" spans="1:97" x14ac:dyDescent="0.3">
      <c r="A62">
        <v>45.1</v>
      </c>
      <c r="B62">
        <v>15.2</v>
      </c>
      <c r="C62" t="s">
        <v>282</v>
      </c>
      <c r="E62" t="s">
        <v>94</v>
      </c>
      <c r="AN62">
        <v>1</v>
      </c>
      <c r="AO62">
        <v>3</v>
      </c>
      <c r="AP62">
        <v>3</v>
      </c>
      <c r="AQ62">
        <v>5</v>
      </c>
      <c r="AR62">
        <v>6</v>
      </c>
      <c r="AS62">
        <v>7</v>
      </c>
      <c r="AT62">
        <v>7</v>
      </c>
      <c r="AU62">
        <v>9</v>
      </c>
      <c r="AV62">
        <v>10</v>
      </c>
      <c r="AW62">
        <v>10</v>
      </c>
      <c r="AX62">
        <v>11</v>
      </c>
      <c r="AY62">
        <v>12</v>
      </c>
      <c r="AZ62">
        <v>12</v>
      </c>
      <c r="BA62">
        <v>12</v>
      </c>
      <c r="BB62">
        <v>14</v>
      </c>
      <c r="BC62">
        <v>19</v>
      </c>
      <c r="BD62">
        <v>19</v>
      </c>
      <c r="BE62">
        <v>32</v>
      </c>
      <c r="BF62">
        <v>38</v>
      </c>
      <c r="BG62">
        <v>49</v>
      </c>
      <c r="BH62">
        <v>57</v>
      </c>
      <c r="BI62">
        <v>65</v>
      </c>
      <c r="BJ62">
        <v>81</v>
      </c>
      <c r="BK62">
        <v>105</v>
      </c>
      <c r="BL62">
        <v>128</v>
      </c>
      <c r="BM62">
        <v>206</v>
      </c>
      <c r="BN62">
        <v>254</v>
      </c>
      <c r="BO62">
        <v>315</v>
      </c>
      <c r="BP62">
        <v>382</v>
      </c>
      <c r="BQ62">
        <v>442</v>
      </c>
      <c r="BR62">
        <v>495</v>
      </c>
      <c r="BS62">
        <v>586</v>
      </c>
      <c r="BT62">
        <v>657</v>
      </c>
      <c r="BU62">
        <v>713</v>
      </c>
      <c r="BV62">
        <v>790</v>
      </c>
      <c r="BW62">
        <v>867</v>
      </c>
      <c r="BX62">
        <v>963</v>
      </c>
      <c r="BY62">
        <v>1011</v>
      </c>
      <c r="BZ62">
        <v>1079</v>
      </c>
      <c r="CA62">
        <v>1126</v>
      </c>
      <c r="CB62">
        <v>1182</v>
      </c>
      <c r="CC62">
        <v>1222</v>
      </c>
      <c r="CD62">
        <v>1282</v>
      </c>
      <c r="CE62">
        <v>1343</v>
      </c>
      <c r="CF62">
        <v>1407</v>
      </c>
      <c r="CG62">
        <v>1495</v>
      </c>
      <c r="CH62">
        <v>1534</v>
      </c>
      <c r="CI62">
        <v>1600</v>
      </c>
      <c r="CJ62">
        <v>1650</v>
      </c>
      <c r="CK62">
        <v>1704</v>
      </c>
      <c r="CL62">
        <v>1741</v>
      </c>
      <c r="CM62">
        <v>1791</v>
      </c>
      <c r="CN62">
        <v>1814</v>
      </c>
      <c r="CO62">
        <v>1832</v>
      </c>
      <c r="CP62">
        <v>1871</v>
      </c>
      <c r="CQ62">
        <v>1881</v>
      </c>
      <c r="CR62" s="1">
        <f t="shared" si="6"/>
        <v>56</v>
      </c>
      <c r="CS62" s="3">
        <f t="shared" si="7"/>
        <v>35950</v>
      </c>
    </row>
    <row r="63" spans="1:97" x14ac:dyDescent="0.3">
      <c r="A63">
        <v>58.595300000000002</v>
      </c>
      <c r="B63">
        <v>25.0136</v>
      </c>
      <c r="C63" t="s">
        <v>282</v>
      </c>
      <c r="E63" t="s">
        <v>109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2</v>
      </c>
      <c r="AV63">
        <v>2</v>
      </c>
      <c r="AW63">
        <v>3</v>
      </c>
      <c r="AX63">
        <v>10</v>
      </c>
      <c r="AY63">
        <v>10</v>
      </c>
      <c r="AZ63">
        <v>10</v>
      </c>
      <c r="BA63">
        <v>10</v>
      </c>
      <c r="BB63">
        <v>12</v>
      </c>
      <c r="BC63">
        <v>16</v>
      </c>
      <c r="BD63">
        <v>16</v>
      </c>
      <c r="BE63">
        <v>79</v>
      </c>
      <c r="BF63">
        <v>115</v>
      </c>
      <c r="BG63">
        <v>171</v>
      </c>
      <c r="BH63">
        <v>205</v>
      </c>
      <c r="BI63">
        <v>225</v>
      </c>
      <c r="BJ63">
        <v>258</v>
      </c>
      <c r="BK63">
        <v>267</v>
      </c>
      <c r="BL63">
        <v>283</v>
      </c>
      <c r="BM63">
        <v>306</v>
      </c>
      <c r="BN63">
        <v>326</v>
      </c>
      <c r="BO63">
        <v>352</v>
      </c>
      <c r="BP63">
        <v>369</v>
      </c>
      <c r="BQ63">
        <v>404</v>
      </c>
      <c r="BR63">
        <v>538</v>
      </c>
      <c r="BS63">
        <v>575</v>
      </c>
      <c r="BT63">
        <v>645</v>
      </c>
      <c r="BU63">
        <v>679</v>
      </c>
      <c r="BV63">
        <v>715</v>
      </c>
      <c r="BW63">
        <v>745</v>
      </c>
      <c r="BX63">
        <v>779</v>
      </c>
      <c r="BY63">
        <v>858</v>
      </c>
      <c r="BZ63">
        <v>961</v>
      </c>
      <c r="CA63">
        <v>1039</v>
      </c>
      <c r="CB63">
        <v>1097</v>
      </c>
      <c r="CC63">
        <v>1108</v>
      </c>
      <c r="CD63">
        <v>1149</v>
      </c>
      <c r="CE63">
        <v>1185</v>
      </c>
      <c r="CF63">
        <v>1207</v>
      </c>
      <c r="CG63">
        <v>1258</v>
      </c>
      <c r="CH63">
        <v>1304</v>
      </c>
      <c r="CI63">
        <v>1309</v>
      </c>
      <c r="CJ63">
        <v>1332</v>
      </c>
      <c r="CK63">
        <v>1373</v>
      </c>
      <c r="CL63">
        <v>1400</v>
      </c>
      <c r="CM63">
        <v>1434</v>
      </c>
      <c r="CN63">
        <v>1459</v>
      </c>
      <c r="CO63">
        <v>1512</v>
      </c>
      <c r="CP63">
        <v>1528</v>
      </c>
      <c r="CQ63">
        <v>1535</v>
      </c>
      <c r="CR63" s="1">
        <f t="shared" si="6"/>
        <v>54</v>
      </c>
      <c r="CS63" s="3">
        <f t="shared" si="7"/>
        <v>32180</v>
      </c>
    </row>
    <row r="64" spans="1:97" x14ac:dyDescent="0.3">
      <c r="A64">
        <v>47.4116</v>
      </c>
      <c r="B64">
        <v>28.369900000000001</v>
      </c>
      <c r="C64" t="s">
        <v>282</v>
      </c>
      <c r="E64" t="s">
        <v>166</v>
      </c>
      <c r="AZ64">
        <v>1</v>
      </c>
      <c r="BA64">
        <v>1</v>
      </c>
      <c r="BB64">
        <v>3</v>
      </c>
      <c r="BC64">
        <v>3</v>
      </c>
      <c r="BD64">
        <v>3</v>
      </c>
      <c r="BE64">
        <v>6</v>
      </c>
      <c r="BF64">
        <v>12</v>
      </c>
      <c r="BG64">
        <v>23</v>
      </c>
      <c r="BH64">
        <v>23</v>
      </c>
      <c r="BI64">
        <v>30</v>
      </c>
      <c r="BJ64">
        <v>30</v>
      </c>
      <c r="BK64">
        <v>49</v>
      </c>
      <c r="BL64">
        <v>66</v>
      </c>
      <c r="BM64">
        <v>80</v>
      </c>
      <c r="BN64">
        <v>94</v>
      </c>
      <c r="BO64">
        <v>109</v>
      </c>
      <c r="BP64">
        <v>125</v>
      </c>
      <c r="BQ64">
        <v>149</v>
      </c>
      <c r="BR64">
        <v>177</v>
      </c>
      <c r="BS64">
        <v>199</v>
      </c>
      <c r="BT64">
        <v>231</v>
      </c>
      <c r="BU64">
        <v>263</v>
      </c>
      <c r="BV64">
        <v>298</v>
      </c>
      <c r="BW64">
        <v>353</v>
      </c>
      <c r="BX64">
        <v>423</v>
      </c>
      <c r="BY64">
        <v>505</v>
      </c>
      <c r="BZ64">
        <v>591</v>
      </c>
      <c r="CA64">
        <v>752</v>
      </c>
      <c r="CB64">
        <v>864</v>
      </c>
      <c r="CC64">
        <v>965</v>
      </c>
      <c r="CD64">
        <v>1056</v>
      </c>
      <c r="CE64">
        <v>1174</v>
      </c>
      <c r="CF64">
        <v>1289</v>
      </c>
      <c r="CG64">
        <v>1438</v>
      </c>
      <c r="CH64">
        <v>1560</v>
      </c>
      <c r="CI64">
        <v>1662</v>
      </c>
      <c r="CJ64">
        <v>1712</v>
      </c>
      <c r="CK64">
        <v>1934</v>
      </c>
      <c r="CL64">
        <v>2049</v>
      </c>
      <c r="CM64">
        <v>2154</v>
      </c>
      <c r="CN64">
        <v>2264</v>
      </c>
      <c r="CO64">
        <v>2378</v>
      </c>
      <c r="CP64">
        <v>2472</v>
      </c>
      <c r="CQ64">
        <v>2548</v>
      </c>
      <c r="CR64" s="1">
        <f t="shared" si="6"/>
        <v>44</v>
      </c>
      <c r="CS64" s="3">
        <f t="shared" si="7"/>
        <v>32118</v>
      </c>
    </row>
    <row r="65" spans="1:97" x14ac:dyDescent="0.3">
      <c r="A65">
        <v>46.151200000000003</v>
      </c>
      <c r="B65">
        <v>14.9955</v>
      </c>
      <c r="C65" t="s">
        <v>282</v>
      </c>
      <c r="E65" t="s">
        <v>205</v>
      </c>
      <c r="AW65">
        <v>2</v>
      </c>
      <c r="AX65">
        <v>7</v>
      </c>
      <c r="AY65">
        <v>7</v>
      </c>
      <c r="AZ65">
        <v>16</v>
      </c>
      <c r="BA65">
        <v>16</v>
      </c>
      <c r="BB65">
        <v>31</v>
      </c>
      <c r="BC65">
        <v>57</v>
      </c>
      <c r="BD65">
        <v>89</v>
      </c>
      <c r="BE65">
        <v>141</v>
      </c>
      <c r="BF65">
        <v>181</v>
      </c>
      <c r="BG65">
        <v>219</v>
      </c>
      <c r="BH65">
        <v>253</v>
      </c>
      <c r="BI65">
        <v>275</v>
      </c>
      <c r="BJ65">
        <v>275</v>
      </c>
      <c r="BK65">
        <v>286</v>
      </c>
      <c r="BL65">
        <v>341</v>
      </c>
      <c r="BM65">
        <v>383</v>
      </c>
      <c r="BN65">
        <v>414</v>
      </c>
      <c r="BO65">
        <v>442</v>
      </c>
      <c r="BP65">
        <v>480</v>
      </c>
      <c r="BQ65">
        <v>528</v>
      </c>
      <c r="BR65">
        <v>562</v>
      </c>
      <c r="BS65">
        <v>632</v>
      </c>
      <c r="BT65">
        <v>684</v>
      </c>
      <c r="BU65">
        <v>730</v>
      </c>
      <c r="BV65">
        <v>756</v>
      </c>
      <c r="BW65">
        <v>802</v>
      </c>
      <c r="BX65">
        <v>841</v>
      </c>
      <c r="BY65">
        <v>897</v>
      </c>
      <c r="BZ65">
        <v>934</v>
      </c>
      <c r="CA65">
        <v>977</v>
      </c>
      <c r="CB65">
        <v>997</v>
      </c>
      <c r="CC65">
        <v>1021</v>
      </c>
      <c r="CD65">
        <v>1059</v>
      </c>
      <c r="CE65">
        <v>1091</v>
      </c>
      <c r="CF65">
        <v>1124</v>
      </c>
      <c r="CG65">
        <v>1160</v>
      </c>
      <c r="CH65">
        <v>1188</v>
      </c>
      <c r="CI65">
        <v>1205</v>
      </c>
      <c r="CJ65">
        <v>1212</v>
      </c>
      <c r="CK65">
        <v>1220</v>
      </c>
      <c r="CL65">
        <v>1248</v>
      </c>
      <c r="CM65">
        <v>1268</v>
      </c>
      <c r="CN65">
        <v>1304</v>
      </c>
      <c r="CO65">
        <v>1317</v>
      </c>
      <c r="CP65">
        <v>1330</v>
      </c>
      <c r="CQ65">
        <v>1335</v>
      </c>
      <c r="CR65" s="1">
        <f t="shared" si="6"/>
        <v>47</v>
      </c>
      <c r="CS65" s="3">
        <f t="shared" si="7"/>
        <v>31337</v>
      </c>
    </row>
    <row r="66" spans="1:97" x14ac:dyDescent="0.3">
      <c r="A66">
        <v>26.0275</v>
      </c>
      <c r="B66">
        <v>50.55</v>
      </c>
      <c r="C66" t="s">
        <v>282</v>
      </c>
      <c r="E66" t="s">
        <v>24</v>
      </c>
      <c r="AM66">
        <v>1</v>
      </c>
      <c r="AN66">
        <v>23</v>
      </c>
      <c r="AO66">
        <v>33</v>
      </c>
      <c r="AP66">
        <v>33</v>
      </c>
      <c r="AQ66">
        <v>36</v>
      </c>
      <c r="AR66">
        <v>41</v>
      </c>
      <c r="AS66">
        <v>47</v>
      </c>
      <c r="AT66">
        <v>49</v>
      </c>
      <c r="AU66">
        <v>49</v>
      </c>
      <c r="AV66">
        <v>52</v>
      </c>
      <c r="AW66">
        <v>55</v>
      </c>
      <c r="AX66">
        <v>60</v>
      </c>
      <c r="AY66">
        <v>85</v>
      </c>
      <c r="AZ66">
        <v>85</v>
      </c>
      <c r="BA66">
        <v>95</v>
      </c>
      <c r="BB66">
        <v>110</v>
      </c>
      <c r="BC66">
        <v>195</v>
      </c>
      <c r="BD66">
        <v>195</v>
      </c>
      <c r="BE66">
        <v>195</v>
      </c>
      <c r="BF66">
        <v>210</v>
      </c>
      <c r="BG66">
        <v>214</v>
      </c>
      <c r="BH66">
        <v>214</v>
      </c>
      <c r="BI66">
        <v>228</v>
      </c>
      <c r="BJ66">
        <v>256</v>
      </c>
      <c r="BK66">
        <v>278</v>
      </c>
      <c r="BL66">
        <v>285</v>
      </c>
      <c r="BM66">
        <v>305</v>
      </c>
      <c r="BN66">
        <v>334</v>
      </c>
      <c r="BO66">
        <v>377</v>
      </c>
      <c r="BP66">
        <v>392</v>
      </c>
      <c r="BQ66">
        <v>419</v>
      </c>
      <c r="BR66">
        <v>458</v>
      </c>
      <c r="BS66">
        <v>466</v>
      </c>
      <c r="BT66">
        <v>476</v>
      </c>
      <c r="BU66">
        <v>499</v>
      </c>
      <c r="BV66">
        <v>515</v>
      </c>
      <c r="BW66">
        <v>567</v>
      </c>
      <c r="BX66">
        <v>569</v>
      </c>
      <c r="BY66">
        <v>643</v>
      </c>
      <c r="BZ66">
        <v>672</v>
      </c>
      <c r="CA66">
        <v>688</v>
      </c>
      <c r="CB66">
        <v>700</v>
      </c>
      <c r="CC66">
        <v>756</v>
      </c>
      <c r="CD66">
        <v>811</v>
      </c>
      <c r="CE66">
        <v>823</v>
      </c>
      <c r="CF66">
        <v>887</v>
      </c>
      <c r="CG66">
        <v>925</v>
      </c>
      <c r="CH66">
        <v>1040</v>
      </c>
      <c r="CI66">
        <v>1136</v>
      </c>
      <c r="CJ66">
        <v>1361</v>
      </c>
      <c r="CK66">
        <v>1528</v>
      </c>
      <c r="CL66">
        <v>1671</v>
      </c>
      <c r="CM66">
        <v>1700</v>
      </c>
      <c r="CN66">
        <v>1740</v>
      </c>
      <c r="CO66">
        <v>1773</v>
      </c>
      <c r="CP66">
        <v>1881</v>
      </c>
      <c r="CQ66">
        <v>1907</v>
      </c>
      <c r="CR66" s="1">
        <f t="shared" si="6"/>
        <v>57</v>
      </c>
      <c r="CS66" s="3">
        <f t="shared" si="7"/>
        <v>31143</v>
      </c>
    </row>
    <row r="67" spans="1:97" x14ac:dyDescent="0.3">
      <c r="A67">
        <v>33</v>
      </c>
      <c r="B67">
        <v>44</v>
      </c>
      <c r="C67" t="s">
        <v>282</v>
      </c>
      <c r="E67" t="s">
        <v>141</v>
      </c>
      <c r="AM67">
        <v>1</v>
      </c>
      <c r="AN67">
        <v>1</v>
      </c>
      <c r="AO67">
        <v>5</v>
      </c>
      <c r="AP67">
        <v>7</v>
      </c>
      <c r="AQ67">
        <v>7</v>
      </c>
      <c r="AR67">
        <v>13</v>
      </c>
      <c r="AS67">
        <v>19</v>
      </c>
      <c r="AT67">
        <v>26</v>
      </c>
      <c r="AU67">
        <v>32</v>
      </c>
      <c r="AV67">
        <v>35</v>
      </c>
      <c r="AW67">
        <v>35</v>
      </c>
      <c r="AX67">
        <v>40</v>
      </c>
      <c r="AY67">
        <v>54</v>
      </c>
      <c r="AZ67">
        <v>60</v>
      </c>
      <c r="BA67">
        <v>60</v>
      </c>
      <c r="BB67">
        <v>71</v>
      </c>
      <c r="BC67">
        <v>71</v>
      </c>
      <c r="BD67">
        <v>71</v>
      </c>
      <c r="BE67">
        <v>101</v>
      </c>
      <c r="BF67">
        <v>110</v>
      </c>
      <c r="BG67">
        <v>116</v>
      </c>
      <c r="BH67">
        <v>124</v>
      </c>
      <c r="BI67">
        <v>154</v>
      </c>
      <c r="BJ67">
        <v>164</v>
      </c>
      <c r="BK67">
        <v>192</v>
      </c>
      <c r="BL67">
        <v>208</v>
      </c>
      <c r="BM67">
        <v>214</v>
      </c>
      <c r="BN67">
        <v>233</v>
      </c>
      <c r="BO67">
        <v>266</v>
      </c>
      <c r="BP67">
        <v>316</v>
      </c>
      <c r="BQ67">
        <v>346</v>
      </c>
      <c r="BR67">
        <v>382</v>
      </c>
      <c r="BS67">
        <v>458</v>
      </c>
      <c r="BT67">
        <v>506</v>
      </c>
      <c r="BU67">
        <v>547</v>
      </c>
      <c r="BV67">
        <v>630</v>
      </c>
      <c r="BW67">
        <v>694</v>
      </c>
      <c r="BX67">
        <v>728</v>
      </c>
      <c r="BY67">
        <v>772</v>
      </c>
      <c r="BZ67">
        <v>820</v>
      </c>
      <c r="CA67">
        <v>878</v>
      </c>
      <c r="CB67">
        <v>961</v>
      </c>
      <c r="CC67">
        <v>1031</v>
      </c>
      <c r="CD67">
        <v>1122</v>
      </c>
      <c r="CE67">
        <v>1202</v>
      </c>
      <c r="CF67">
        <v>1232</v>
      </c>
      <c r="CG67">
        <v>1279</v>
      </c>
      <c r="CH67">
        <v>1318</v>
      </c>
      <c r="CI67">
        <v>1352</v>
      </c>
      <c r="CJ67">
        <v>1378</v>
      </c>
      <c r="CK67">
        <v>1400</v>
      </c>
      <c r="CL67">
        <v>1415</v>
      </c>
      <c r="CM67">
        <v>1434</v>
      </c>
      <c r="CN67">
        <v>1482</v>
      </c>
      <c r="CO67">
        <v>1513</v>
      </c>
      <c r="CP67">
        <v>1539</v>
      </c>
      <c r="CQ67">
        <v>1574</v>
      </c>
      <c r="CR67" s="1">
        <f t="shared" si="6"/>
        <v>57</v>
      </c>
      <c r="CS67" s="3">
        <f t="shared" si="7"/>
        <v>30799</v>
      </c>
    </row>
    <row r="68" spans="1:97" x14ac:dyDescent="0.3">
      <c r="A68">
        <v>-40.900599999999997</v>
      </c>
      <c r="B68">
        <v>174.886</v>
      </c>
      <c r="C68" t="s">
        <v>282</v>
      </c>
      <c r="E68" t="s">
        <v>177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3</v>
      </c>
      <c r="AW68">
        <v>3</v>
      </c>
      <c r="AX68">
        <v>4</v>
      </c>
      <c r="AY68">
        <v>5</v>
      </c>
      <c r="AZ68">
        <v>5</v>
      </c>
      <c r="BA68">
        <v>5</v>
      </c>
      <c r="BB68">
        <v>5</v>
      </c>
      <c r="BC68">
        <v>5</v>
      </c>
      <c r="BD68">
        <v>5</v>
      </c>
      <c r="BE68">
        <v>5</v>
      </c>
      <c r="BF68">
        <v>6</v>
      </c>
      <c r="BG68">
        <v>8</v>
      </c>
      <c r="BH68">
        <v>8</v>
      </c>
      <c r="BI68">
        <v>12</v>
      </c>
      <c r="BJ68">
        <v>20</v>
      </c>
      <c r="BK68">
        <v>28</v>
      </c>
      <c r="BL68">
        <v>39</v>
      </c>
      <c r="BM68">
        <v>52</v>
      </c>
      <c r="BN68">
        <v>102</v>
      </c>
      <c r="BO68">
        <v>102</v>
      </c>
      <c r="BP68">
        <v>155</v>
      </c>
      <c r="BQ68">
        <v>205</v>
      </c>
      <c r="BR68">
        <v>283</v>
      </c>
      <c r="BS68">
        <v>368</v>
      </c>
      <c r="BT68">
        <v>451</v>
      </c>
      <c r="BU68">
        <v>514</v>
      </c>
      <c r="BV68">
        <v>589</v>
      </c>
      <c r="BW68">
        <v>647</v>
      </c>
      <c r="BX68">
        <v>708</v>
      </c>
      <c r="BY68">
        <v>797</v>
      </c>
      <c r="BZ68">
        <v>868</v>
      </c>
      <c r="CA68">
        <v>950</v>
      </c>
      <c r="CB68">
        <v>1039</v>
      </c>
      <c r="CC68">
        <v>1106</v>
      </c>
      <c r="CD68">
        <v>1160</v>
      </c>
      <c r="CE68">
        <v>1210</v>
      </c>
      <c r="CF68">
        <v>1239</v>
      </c>
      <c r="CG68">
        <v>1283</v>
      </c>
      <c r="CH68">
        <v>1312</v>
      </c>
      <c r="CI68">
        <v>1330</v>
      </c>
      <c r="CJ68">
        <v>1349</v>
      </c>
      <c r="CK68">
        <v>1366</v>
      </c>
      <c r="CL68">
        <v>1386</v>
      </c>
      <c r="CM68">
        <v>1401</v>
      </c>
      <c r="CN68">
        <v>1409</v>
      </c>
      <c r="CO68">
        <v>1422</v>
      </c>
      <c r="CP68">
        <v>1431</v>
      </c>
      <c r="CQ68">
        <v>1440</v>
      </c>
      <c r="CR68" s="1">
        <f t="shared" si="6"/>
        <v>53</v>
      </c>
      <c r="CS68" s="3">
        <f t="shared" si="7"/>
        <v>27845</v>
      </c>
    </row>
    <row r="69" spans="1:97" x14ac:dyDescent="0.3">
      <c r="A69">
        <v>47.162500000000001</v>
      </c>
      <c r="B69">
        <v>19.503299999999999</v>
      </c>
      <c r="C69" t="s">
        <v>282</v>
      </c>
      <c r="E69" t="s">
        <v>136</v>
      </c>
      <c r="AV69">
        <v>2</v>
      </c>
      <c r="AW69">
        <v>2</v>
      </c>
      <c r="AX69">
        <v>2</v>
      </c>
      <c r="AY69">
        <v>4</v>
      </c>
      <c r="AZ69">
        <v>7</v>
      </c>
      <c r="BA69">
        <v>9</v>
      </c>
      <c r="BB69">
        <v>9</v>
      </c>
      <c r="BC69">
        <v>13</v>
      </c>
      <c r="BD69">
        <v>13</v>
      </c>
      <c r="BE69">
        <v>19</v>
      </c>
      <c r="BF69">
        <v>30</v>
      </c>
      <c r="BG69">
        <v>32</v>
      </c>
      <c r="BH69">
        <v>39</v>
      </c>
      <c r="BI69">
        <v>50</v>
      </c>
      <c r="BJ69">
        <v>58</v>
      </c>
      <c r="BK69">
        <v>73</v>
      </c>
      <c r="BL69">
        <v>85</v>
      </c>
      <c r="BM69">
        <v>103</v>
      </c>
      <c r="BN69">
        <v>131</v>
      </c>
      <c r="BO69">
        <v>167</v>
      </c>
      <c r="BP69">
        <v>187</v>
      </c>
      <c r="BQ69">
        <v>226</v>
      </c>
      <c r="BR69">
        <v>261</v>
      </c>
      <c r="BS69">
        <v>300</v>
      </c>
      <c r="BT69">
        <v>343</v>
      </c>
      <c r="BU69">
        <v>408</v>
      </c>
      <c r="BV69">
        <v>447</v>
      </c>
      <c r="BW69">
        <v>492</v>
      </c>
      <c r="BX69">
        <v>525</v>
      </c>
      <c r="BY69">
        <v>585</v>
      </c>
      <c r="BZ69">
        <v>623</v>
      </c>
      <c r="CA69">
        <v>678</v>
      </c>
      <c r="CB69">
        <v>733</v>
      </c>
      <c r="CC69">
        <v>744</v>
      </c>
      <c r="CD69">
        <v>817</v>
      </c>
      <c r="CE69">
        <v>895</v>
      </c>
      <c r="CF69">
        <v>980</v>
      </c>
      <c r="CG69">
        <v>1190</v>
      </c>
      <c r="CH69">
        <v>1310</v>
      </c>
      <c r="CI69">
        <v>1410</v>
      </c>
      <c r="CJ69">
        <v>1458</v>
      </c>
      <c r="CK69">
        <v>1512</v>
      </c>
      <c r="CL69">
        <v>1579</v>
      </c>
      <c r="CM69">
        <v>1652</v>
      </c>
      <c r="CN69">
        <v>1763</v>
      </c>
      <c r="CO69">
        <v>1834</v>
      </c>
      <c r="CP69">
        <v>1916</v>
      </c>
      <c r="CQ69">
        <v>1984</v>
      </c>
      <c r="CR69" s="1">
        <f t="shared" si="6"/>
        <v>48</v>
      </c>
      <c r="CS69" s="3">
        <f t="shared" si="7"/>
        <v>27700</v>
      </c>
    </row>
    <row r="70" spans="1:97" x14ac:dyDescent="0.3">
      <c r="A70">
        <v>29.5</v>
      </c>
      <c r="B70">
        <v>47.75</v>
      </c>
      <c r="C70" t="s">
        <v>282</v>
      </c>
      <c r="E70" t="s">
        <v>151</v>
      </c>
      <c r="AM70">
        <v>1</v>
      </c>
      <c r="AN70">
        <v>11</v>
      </c>
      <c r="AO70">
        <v>26</v>
      </c>
      <c r="AP70">
        <v>43</v>
      </c>
      <c r="AQ70">
        <v>45</v>
      </c>
      <c r="AR70">
        <v>45</v>
      </c>
      <c r="AS70">
        <v>45</v>
      </c>
      <c r="AT70">
        <v>56</v>
      </c>
      <c r="AU70">
        <v>56</v>
      </c>
      <c r="AV70">
        <v>56</v>
      </c>
      <c r="AW70">
        <v>58</v>
      </c>
      <c r="AX70">
        <v>58</v>
      </c>
      <c r="AY70">
        <v>61</v>
      </c>
      <c r="AZ70">
        <v>64</v>
      </c>
      <c r="BA70">
        <v>64</v>
      </c>
      <c r="BB70">
        <v>69</v>
      </c>
      <c r="BC70">
        <v>72</v>
      </c>
      <c r="BD70">
        <v>80</v>
      </c>
      <c r="BE70">
        <v>80</v>
      </c>
      <c r="BF70">
        <v>104</v>
      </c>
      <c r="BG70">
        <v>112</v>
      </c>
      <c r="BH70">
        <v>123</v>
      </c>
      <c r="BI70">
        <v>130</v>
      </c>
      <c r="BJ70">
        <v>142</v>
      </c>
      <c r="BK70">
        <v>148</v>
      </c>
      <c r="BL70">
        <v>159</v>
      </c>
      <c r="BM70">
        <v>176</v>
      </c>
      <c r="BN70">
        <v>188</v>
      </c>
      <c r="BO70">
        <v>189</v>
      </c>
      <c r="BP70">
        <v>191</v>
      </c>
      <c r="BQ70">
        <v>195</v>
      </c>
      <c r="BR70">
        <v>208</v>
      </c>
      <c r="BS70">
        <v>225</v>
      </c>
      <c r="BT70">
        <v>235</v>
      </c>
      <c r="BU70">
        <v>255</v>
      </c>
      <c r="BV70">
        <v>266</v>
      </c>
      <c r="BW70">
        <v>289</v>
      </c>
      <c r="BX70">
        <v>317</v>
      </c>
      <c r="BY70">
        <v>342</v>
      </c>
      <c r="BZ70">
        <v>417</v>
      </c>
      <c r="CA70">
        <v>479</v>
      </c>
      <c r="CB70">
        <v>556</v>
      </c>
      <c r="CC70">
        <v>665</v>
      </c>
      <c r="CD70">
        <v>743</v>
      </c>
      <c r="CE70">
        <v>855</v>
      </c>
      <c r="CF70">
        <v>910</v>
      </c>
      <c r="CG70">
        <v>993</v>
      </c>
      <c r="CH70">
        <v>1154</v>
      </c>
      <c r="CI70">
        <v>1234</v>
      </c>
      <c r="CJ70">
        <v>1300</v>
      </c>
      <c r="CK70">
        <v>1355</v>
      </c>
      <c r="CL70">
        <v>1405</v>
      </c>
      <c r="CM70">
        <v>1524</v>
      </c>
      <c r="CN70">
        <v>1658</v>
      </c>
      <c r="CO70">
        <v>1751</v>
      </c>
      <c r="CP70">
        <v>1915</v>
      </c>
      <c r="CQ70">
        <v>1995</v>
      </c>
      <c r="CR70" s="1">
        <f t="shared" si="6"/>
        <v>57</v>
      </c>
      <c r="CS70" s="3">
        <f t="shared" si="7"/>
        <v>25893</v>
      </c>
    </row>
    <row r="71" spans="1:97" x14ac:dyDescent="0.3">
      <c r="A71">
        <v>40.069099999999999</v>
      </c>
      <c r="B71">
        <v>45.038200000000003</v>
      </c>
      <c r="C71" t="s">
        <v>282</v>
      </c>
      <c r="E71" t="s">
        <v>11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4</v>
      </c>
      <c r="BE71">
        <v>8</v>
      </c>
      <c r="BF71">
        <v>18</v>
      </c>
      <c r="BG71">
        <v>26</v>
      </c>
      <c r="BH71">
        <v>52</v>
      </c>
      <c r="BI71">
        <v>78</v>
      </c>
      <c r="BJ71">
        <v>84</v>
      </c>
      <c r="BK71">
        <v>115</v>
      </c>
      <c r="BL71">
        <v>136</v>
      </c>
      <c r="BM71">
        <v>160</v>
      </c>
      <c r="BN71">
        <v>194</v>
      </c>
      <c r="BO71">
        <v>235</v>
      </c>
      <c r="BP71">
        <v>249</v>
      </c>
      <c r="BQ71">
        <v>265</v>
      </c>
      <c r="BR71">
        <v>290</v>
      </c>
      <c r="BS71">
        <v>329</v>
      </c>
      <c r="BT71">
        <v>407</v>
      </c>
      <c r="BU71">
        <v>424</v>
      </c>
      <c r="BV71">
        <v>482</v>
      </c>
      <c r="BW71">
        <v>532</v>
      </c>
      <c r="BX71">
        <v>571</v>
      </c>
      <c r="BY71">
        <v>663</v>
      </c>
      <c r="BZ71">
        <v>736</v>
      </c>
      <c r="CA71">
        <v>770</v>
      </c>
      <c r="CB71">
        <v>822</v>
      </c>
      <c r="CC71">
        <v>833</v>
      </c>
      <c r="CD71">
        <v>853</v>
      </c>
      <c r="CE71">
        <v>881</v>
      </c>
      <c r="CF71">
        <v>921</v>
      </c>
      <c r="CG71">
        <v>937</v>
      </c>
      <c r="CH71">
        <v>967</v>
      </c>
      <c r="CI71">
        <v>1013</v>
      </c>
      <c r="CJ71">
        <v>1039</v>
      </c>
      <c r="CK71">
        <v>1067</v>
      </c>
      <c r="CL71">
        <v>1111</v>
      </c>
      <c r="CM71">
        <v>1159</v>
      </c>
      <c r="CN71">
        <v>1201</v>
      </c>
      <c r="CO71">
        <v>1248</v>
      </c>
      <c r="CP71">
        <v>1291</v>
      </c>
      <c r="CQ71">
        <v>1339</v>
      </c>
      <c r="CR71" s="1">
        <f t="shared" ref="CR71:CR102" si="8">COUNT(F71:CQ71)</f>
        <v>51</v>
      </c>
      <c r="CS71" s="3">
        <f t="shared" ref="CS71:CS102" si="9">SUM(F71:CQ71)</f>
        <v>23521</v>
      </c>
    </row>
    <row r="72" spans="1:97" x14ac:dyDescent="0.3">
      <c r="A72">
        <v>55.169400000000003</v>
      </c>
      <c r="B72">
        <v>23.8813</v>
      </c>
      <c r="C72" t="s">
        <v>282</v>
      </c>
      <c r="E72" t="s">
        <v>157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3</v>
      </c>
      <c r="BD72">
        <v>3</v>
      </c>
      <c r="BE72">
        <v>6</v>
      </c>
      <c r="BF72">
        <v>8</v>
      </c>
      <c r="BG72">
        <v>12</v>
      </c>
      <c r="BH72">
        <v>17</v>
      </c>
      <c r="BI72">
        <v>25</v>
      </c>
      <c r="BJ72">
        <v>27</v>
      </c>
      <c r="BK72">
        <v>36</v>
      </c>
      <c r="BL72">
        <v>49</v>
      </c>
      <c r="BM72">
        <v>83</v>
      </c>
      <c r="BN72">
        <v>143</v>
      </c>
      <c r="BO72">
        <v>179</v>
      </c>
      <c r="BP72">
        <v>209</v>
      </c>
      <c r="BQ72">
        <v>274</v>
      </c>
      <c r="BR72">
        <v>299</v>
      </c>
      <c r="BS72">
        <v>358</v>
      </c>
      <c r="BT72">
        <v>394</v>
      </c>
      <c r="BU72">
        <v>460</v>
      </c>
      <c r="BV72">
        <v>491</v>
      </c>
      <c r="BW72">
        <v>537</v>
      </c>
      <c r="BX72">
        <v>581</v>
      </c>
      <c r="BY72">
        <v>649</v>
      </c>
      <c r="BZ72">
        <v>696</v>
      </c>
      <c r="CA72">
        <v>771</v>
      </c>
      <c r="CB72">
        <v>811</v>
      </c>
      <c r="CC72">
        <v>843</v>
      </c>
      <c r="CD72">
        <v>880</v>
      </c>
      <c r="CE72">
        <v>912</v>
      </c>
      <c r="CF72">
        <v>955</v>
      </c>
      <c r="CG72">
        <v>999</v>
      </c>
      <c r="CH72">
        <v>1026</v>
      </c>
      <c r="CI72">
        <v>1053</v>
      </c>
      <c r="CJ72">
        <v>1062</v>
      </c>
      <c r="CK72">
        <v>1070</v>
      </c>
      <c r="CL72">
        <v>1091</v>
      </c>
      <c r="CM72">
        <v>1128</v>
      </c>
      <c r="CN72">
        <v>1149</v>
      </c>
      <c r="CO72">
        <v>1239</v>
      </c>
      <c r="CP72">
        <v>1298</v>
      </c>
      <c r="CQ72">
        <v>1326</v>
      </c>
      <c r="CR72" s="1">
        <f t="shared" si="8"/>
        <v>53</v>
      </c>
      <c r="CS72" s="3">
        <f t="shared" si="9"/>
        <v>23164</v>
      </c>
    </row>
    <row r="73" spans="1:97" x14ac:dyDescent="0.3">
      <c r="A73">
        <v>48.019599999999997</v>
      </c>
      <c r="B73">
        <v>66.923699999999997</v>
      </c>
      <c r="C73" t="s">
        <v>282</v>
      </c>
      <c r="E73" t="s">
        <v>148</v>
      </c>
      <c r="BE73">
        <v>4</v>
      </c>
      <c r="BF73">
        <v>6</v>
      </c>
      <c r="BG73">
        <v>9</v>
      </c>
      <c r="BH73">
        <v>10</v>
      </c>
      <c r="BI73">
        <v>33</v>
      </c>
      <c r="BJ73">
        <v>35</v>
      </c>
      <c r="BK73">
        <v>44</v>
      </c>
      <c r="BL73">
        <v>49</v>
      </c>
      <c r="BM73">
        <v>53</v>
      </c>
      <c r="BN73">
        <v>60</v>
      </c>
      <c r="BO73">
        <v>62</v>
      </c>
      <c r="BP73">
        <v>72</v>
      </c>
      <c r="BQ73">
        <v>81</v>
      </c>
      <c r="BR73">
        <v>111</v>
      </c>
      <c r="BS73">
        <v>150</v>
      </c>
      <c r="BT73">
        <v>228</v>
      </c>
      <c r="BU73">
        <v>284</v>
      </c>
      <c r="BV73">
        <v>302</v>
      </c>
      <c r="BW73">
        <v>343</v>
      </c>
      <c r="BX73">
        <v>380</v>
      </c>
      <c r="BY73">
        <v>435</v>
      </c>
      <c r="BZ73">
        <v>464</v>
      </c>
      <c r="CA73">
        <v>531</v>
      </c>
      <c r="CB73">
        <v>584</v>
      </c>
      <c r="CC73">
        <v>662</v>
      </c>
      <c r="CD73">
        <v>697</v>
      </c>
      <c r="CE73">
        <v>727</v>
      </c>
      <c r="CF73">
        <v>781</v>
      </c>
      <c r="CG73">
        <v>812</v>
      </c>
      <c r="CH73">
        <v>865</v>
      </c>
      <c r="CI73">
        <v>951</v>
      </c>
      <c r="CJ73">
        <v>1091</v>
      </c>
      <c r="CK73">
        <v>1232</v>
      </c>
      <c r="CL73">
        <v>1295</v>
      </c>
      <c r="CM73">
        <v>1402</v>
      </c>
      <c r="CN73">
        <v>1546</v>
      </c>
      <c r="CO73">
        <v>1615</v>
      </c>
      <c r="CP73">
        <v>1676</v>
      </c>
      <c r="CQ73">
        <v>1852</v>
      </c>
      <c r="CR73" s="1">
        <f t="shared" si="8"/>
        <v>39</v>
      </c>
      <c r="CS73" s="3">
        <f t="shared" si="9"/>
        <v>21534</v>
      </c>
    </row>
    <row r="74" spans="1:97" x14ac:dyDescent="0.3">
      <c r="A74">
        <v>43.915900000000001</v>
      </c>
      <c r="B74">
        <v>17.679099999999998</v>
      </c>
      <c r="C74" t="s">
        <v>282</v>
      </c>
      <c r="E74" t="s">
        <v>32</v>
      </c>
      <c r="AW74">
        <v>2</v>
      </c>
      <c r="AX74">
        <v>2</v>
      </c>
      <c r="AY74">
        <v>3</v>
      </c>
      <c r="AZ74">
        <v>3</v>
      </c>
      <c r="BA74">
        <v>3</v>
      </c>
      <c r="BB74">
        <v>5</v>
      </c>
      <c r="BC74">
        <v>7</v>
      </c>
      <c r="BD74">
        <v>11</v>
      </c>
      <c r="BE74">
        <v>13</v>
      </c>
      <c r="BF74">
        <v>18</v>
      </c>
      <c r="BG74">
        <v>24</v>
      </c>
      <c r="BH74">
        <v>25</v>
      </c>
      <c r="BI74">
        <v>26</v>
      </c>
      <c r="BJ74">
        <v>38</v>
      </c>
      <c r="BK74">
        <v>63</v>
      </c>
      <c r="BL74">
        <v>89</v>
      </c>
      <c r="BM74">
        <v>93</v>
      </c>
      <c r="BN74">
        <v>126</v>
      </c>
      <c r="BO74">
        <v>136</v>
      </c>
      <c r="BP74">
        <v>166</v>
      </c>
      <c r="BQ74">
        <v>176</v>
      </c>
      <c r="BR74">
        <v>191</v>
      </c>
      <c r="BS74">
        <v>237</v>
      </c>
      <c r="BT74">
        <v>258</v>
      </c>
      <c r="BU74">
        <v>323</v>
      </c>
      <c r="BV74">
        <v>368</v>
      </c>
      <c r="BW74">
        <v>420</v>
      </c>
      <c r="BX74">
        <v>459</v>
      </c>
      <c r="BY74">
        <v>533</v>
      </c>
      <c r="BZ74">
        <v>579</v>
      </c>
      <c r="CA74">
        <v>624</v>
      </c>
      <c r="CB74">
        <v>654</v>
      </c>
      <c r="CC74">
        <v>674</v>
      </c>
      <c r="CD74">
        <v>764</v>
      </c>
      <c r="CE74">
        <v>804</v>
      </c>
      <c r="CF74">
        <v>858</v>
      </c>
      <c r="CG74">
        <v>901</v>
      </c>
      <c r="CH74">
        <v>946</v>
      </c>
      <c r="CI74">
        <v>1009</v>
      </c>
      <c r="CJ74">
        <v>1037</v>
      </c>
      <c r="CK74">
        <v>1083</v>
      </c>
      <c r="CL74">
        <v>1110</v>
      </c>
      <c r="CM74">
        <v>1167</v>
      </c>
      <c r="CN74">
        <v>1214</v>
      </c>
      <c r="CO74">
        <v>1268</v>
      </c>
      <c r="CP74">
        <v>1285</v>
      </c>
      <c r="CQ74">
        <v>1309</v>
      </c>
      <c r="CR74" s="1">
        <f t="shared" si="8"/>
        <v>47</v>
      </c>
      <c r="CS74" s="3">
        <f t="shared" si="9"/>
        <v>21104</v>
      </c>
    </row>
    <row r="75" spans="1:97" x14ac:dyDescent="0.3">
      <c r="A75">
        <v>40.143099999999997</v>
      </c>
      <c r="B75">
        <v>47.576900000000002</v>
      </c>
      <c r="C75" t="s">
        <v>282</v>
      </c>
      <c r="E75" t="s">
        <v>22</v>
      </c>
      <c r="AS75">
        <v>3</v>
      </c>
      <c r="AT75">
        <v>3</v>
      </c>
      <c r="AU75">
        <v>3</v>
      </c>
      <c r="AV75">
        <v>3</v>
      </c>
      <c r="AW75">
        <v>6</v>
      </c>
      <c r="AX75">
        <v>6</v>
      </c>
      <c r="AY75">
        <v>9</v>
      </c>
      <c r="AZ75">
        <v>9</v>
      </c>
      <c r="BA75">
        <v>9</v>
      </c>
      <c r="BB75">
        <v>11</v>
      </c>
      <c r="BC75">
        <v>11</v>
      </c>
      <c r="BD75">
        <v>11</v>
      </c>
      <c r="BE75">
        <v>15</v>
      </c>
      <c r="BF75">
        <v>15</v>
      </c>
      <c r="BG75">
        <v>23</v>
      </c>
      <c r="BH75">
        <v>28</v>
      </c>
      <c r="BI75">
        <v>28</v>
      </c>
      <c r="BJ75">
        <v>28</v>
      </c>
      <c r="BK75">
        <v>44</v>
      </c>
      <c r="BL75">
        <v>44</v>
      </c>
      <c r="BM75">
        <v>53</v>
      </c>
      <c r="BN75">
        <v>65</v>
      </c>
      <c r="BO75">
        <v>72</v>
      </c>
      <c r="BP75">
        <v>87</v>
      </c>
      <c r="BQ75">
        <v>93</v>
      </c>
      <c r="BR75">
        <v>122</v>
      </c>
      <c r="BS75">
        <v>165</v>
      </c>
      <c r="BT75">
        <v>182</v>
      </c>
      <c r="BU75">
        <v>209</v>
      </c>
      <c r="BV75">
        <v>273</v>
      </c>
      <c r="BW75">
        <v>298</v>
      </c>
      <c r="BX75">
        <v>359</v>
      </c>
      <c r="BY75">
        <v>400</v>
      </c>
      <c r="BZ75">
        <v>443</v>
      </c>
      <c r="CA75">
        <v>521</v>
      </c>
      <c r="CB75">
        <v>584</v>
      </c>
      <c r="CC75">
        <v>641</v>
      </c>
      <c r="CD75">
        <v>717</v>
      </c>
      <c r="CE75">
        <v>822</v>
      </c>
      <c r="CF75">
        <v>926</v>
      </c>
      <c r="CG75">
        <v>991</v>
      </c>
      <c r="CH75">
        <v>1058</v>
      </c>
      <c r="CI75">
        <v>1098</v>
      </c>
      <c r="CJ75">
        <v>1148</v>
      </c>
      <c r="CK75">
        <v>1197</v>
      </c>
      <c r="CL75">
        <v>1253</v>
      </c>
      <c r="CM75">
        <v>1283</v>
      </c>
      <c r="CN75">
        <v>1340</v>
      </c>
      <c r="CO75">
        <v>1373</v>
      </c>
      <c r="CP75">
        <v>1398</v>
      </c>
      <c r="CQ75">
        <v>1436</v>
      </c>
      <c r="CR75" s="1">
        <f t="shared" si="8"/>
        <v>51</v>
      </c>
      <c r="CS75" s="3">
        <f t="shared" si="9"/>
        <v>20916</v>
      </c>
    </row>
    <row r="76" spans="1:97" x14ac:dyDescent="0.3">
      <c r="A76">
        <v>48.668999999999997</v>
      </c>
      <c r="B76">
        <v>19.699000000000002</v>
      </c>
      <c r="C76" t="s">
        <v>282</v>
      </c>
      <c r="E76" t="s">
        <v>204</v>
      </c>
      <c r="AX76">
        <v>1</v>
      </c>
      <c r="AY76">
        <v>1</v>
      </c>
      <c r="AZ76">
        <v>3</v>
      </c>
      <c r="BA76">
        <v>3</v>
      </c>
      <c r="BB76">
        <v>7</v>
      </c>
      <c r="BC76">
        <v>10</v>
      </c>
      <c r="BD76">
        <v>16</v>
      </c>
      <c r="BE76">
        <v>32</v>
      </c>
      <c r="BF76">
        <v>44</v>
      </c>
      <c r="BG76">
        <v>54</v>
      </c>
      <c r="BH76">
        <v>63</v>
      </c>
      <c r="BI76">
        <v>72</v>
      </c>
      <c r="BJ76">
        <v>105</v>
      </c>
      <c r="BK76">
        <v>123</v>
      </c>
      <c r="BL76">
        <v>137</v>
      </c>
      <c r="BM76">
        <v>178</v>
      </c>
      <c r="BN76">
        <v>185</v>
      </c>
      <c r="BO76">
        <v>186</v>
      </c>
      <c r="BP76">
        <v>204</v>
      </c>
      <c r="BQ76">
        <v>216</v>
      </c>
      <c r="BR76">
        <v>226</v>
      </c>
      <c r="BS76">
        <v>269</v>
      </c>
      <c r="BT76">
        <v>292</v>
      </c>
      <c r="BU76">
        <v>314</v>
      </c>
      <c r="BV76">
        <v>336</v>
      </c>
      <c r="BW76">
        <v>363</v>
      </c>
      <c r="BX76">
        <v>400</v>
      </c>
      <c r="BY76">
        <v>426</v>
      </c>
      <c r="BZ76">
        <v>450</v>
      </c>
      <c r="CA76">
        <v>471</v>
      </c>
      <c r="CB76">
        <v>485</v>
      </c>
      <c r="CC76">
        <v>534</v>
      </c>
      <c r="CD76">
        <v>581</v>
      </c>
      <c r="CE76">
        <v>682</v>
      </c>
      <c r="CF76">
        <v>701</v>
      </c>
      <c r="CG76">
        <v>715</v>
      </c>
      <c r="CH76">
        <v>728</v>
      </c>
      <c r="CI76">
        <v>742</v>
      </c>
      <c r="CJ76">
        <v>769</v>
      </c>
      <c r="CK76">
        <v>835</v>
      </c>
      <c r="CL76">
        <v>863</v>
      </c>
      <c r="CM76">
        <v>977</v>
      </c>
      <c r="CN76">
        <v>1049</v>
      </c>
      <c r="CO76">
        <v>1089</v>
      </c>
      <c r="CP76">
        <v>1161</v>
      </c>
      <c r="CQ76">
        <v>1173</v>
      </c>
      <c r="CR76" s="1">
        <f t="shared" si="8"/>
        <v>46</v>
      </c>
      <c r="CS76" s="3">
        <f t="shared" si="9"/>
        <v>18271</v>
      </c>
    </row>
    <row r="77" spans="1:97" x14ac:dyDescent="0.3">
      <c r="A77">
        <v>41.608600000000003</v>
      </c>
      <c r="B77">
        <v>21.7453</v>
      </c>
      <c r="C77" t="s">
        <v>282</v>
      </c>
      <c r="E77" t="s">
        <v>181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3</v>
      </c>
      <c r="AY77">
        <v>3</v>
      </c>
      <c r="AZ77">
        <v>3</v>
      </c>
      <c r="BA77">
        <v>3</v>
      </c>
      <c r="BB77">
        <v>7</v>
      </c>
      <c r="BC77">
        <v>7</v>
      </c>
      <c r="BD77">
        <v>7</v>
      </c>
      <c r="BE77">
        <v>14</v>
      </c>
      <c r="BF77">
        <v>14</v>
      </c>
      <c r="BG77">
        <v>14</v>
      </c>
      <c r="BH77">
        <v>18</v>
      </c>
      <c r="BI77">
        <v>26</v>
      </c>
      <c r="BJ77">
        <v>35</v>
      </c>
      <c r="BK77">
        <v>48</v>
      </c>
      <c r="BL77">
        <v>67</v>
      </c>
      <c r="BM77">
        <v>85</v>
      </c>
      <c r="BN77">
        <v>115</v>
      </c>
      <c r="BO77">
        <v>136</v>
      </c>
      <c r="BP77">
        <v>148</v>
      </c>
      <c r="BQ77">
        <v>177</v>
      </c>
      <c r="BR77">
        <v>201</v>
      </c>
      <c r="BS77">
        <v>219</v>
      </c>
      <c r="BT77">
        <v>241</v>
      </c>
      <c r="BU77">
        <v>259</v>
      </c>
      <c r="BV77">
        <v>285</v>
      </c>
      <c r="BW77">
        <v>329</v>
      </c>
      <c r="BX77">
        <v>354</v>
      </c>
      <c r="BY77">
        <v>384</v>
      </c>
      <c r="BZ77">
        <v>430</v>
      </c>
      <c r="CA77">
        <v>483</v>
      </c>
      <c r="CB77">
        <v>555</v>
      </c>
      <c r="CC77">
        <v>570</v>
      </c>
      <c r="CD77">
        <v>599</v>
      </c>
      <c r="CE77">
        <v>617</v>
      </c>
      <c r="CF77">
        <v>663</v>
      </c>
      <c r="CG77">
        <v>711</v>
      </c>
      <c r="CH77">
        <v>760</v>
      </c>
      <c r="CI77">
        <v>828</v>
      </c>
      <c r="CJ77">
        <v>854</v>
      </c>
      <c r="CK77">
        <v>908</v>
      </c>
      <c r="CL77">
        <v>974</v>
      </c>
      <c r="CM77">
        <v>1081</v>
      </c>
      <c r="CN77">
        <v>1117</v>
      </c>
      <c r="CO77">
        <v>1170</v>
      </c>
      <c r="CP77">
        <v>1207</v>
      </c>
      <c r="CQ77">
        <v>1225</v>
      </c>
      <c r="CR77" s="1">
        <f t="shared" si="8"/>
        <v>55</v>
      </c>
      <c r="CS77" s="3">
        <f t="shared" si="9"/>
        <v>17963</v>
      </c>
    </row>
    <row r="78" spans="1:97" x14ac:dyDescent="0.3">
      <c r="A78">
        <v>41.377499999999998</v>
      </c>
      <c r="B78">
        <v>64.585300000000004</v>
      </c>
      <c r="C78" t="s">
        <v>282</v>
      </c>
      <c r="E78" t="s">
        <v>233</v>
      </c>
      <c r="BG78">
        <v>1</v>
      </c>
      <c r="BH78">
        <v>6</v>
      </c>
      <c r="BI78">
        <v>10</v>
      </c>
      <c r="BJ78">
        <v>15</v>
      </c>
      <c r="BK78">
        <v>23</v>
      </c>
      <c r="BL78">
        <v>33</v>
      </c>
      <c r="BM78">
        <v>43</v>
      </c>
      <c r="BN78">
        <v>43</v>
      </c>
      <c r="BO78">
        <v>46</v>
      </c>
      <c r="BP78">
        <v>50</v>
      </c>
      <c r="BQ78">
        <v>60</v>
      </c>
      <c r="BR78">
        <v>75</v>
      </c>
      <c r="BS78">
        <v>88</v>
      </c>
      <c r="BT78">
        <v>104</v>
      </c>
      <c r="BU78">
        <v>144</v>
      </c>
      <c r="BV78">
        <v>149</v>
      </c>
      <c r="BW78">
        <v>172</v>
      </c>
      <c r="BX78">
        <v>181</v>
      </c>
      <c r="BY78">
        <v>205</v>
      </c>
      <c r="BZ78">
        <v>227</v>
      </c>
      <c r="CA78">
        <v>266</v>
      </c>
      <c r="CB78">
        <v>342</v>
      </c>
      <c r="CC78">
        <v>457</v>
      </c>
      <c r="CD78">
        <v>520</v>
      </c>
      <c r="CE78">
        <v>545</v>
      </c>
      <c r="CF78">
        <v>582</v>
      </c>
      <c r="CG78">
        <v>624</v>
      </c>
      <c r="CH78">
        <v>767</v>
      </c>
      <c r="CI78">
        <v>865</v>
      </c>
      <c r="CJ78">
        <v>998</v>
      </c>
      <c r="CK78">
        <v>1165</v>
      </c>
      <c r="CL78">
        <v>1302</v>
      </c>
      <c r="CM78">
        <v>1349</v>
      </c>
      <c r="CN78">
        <v>1405</v>
      </c>
      <c r="CO78">
        <v>1490</v>
      </c>
      <c r="CP78">
        <v>1565</v>
      </c>
      <c r="CQ78">
        <v>1627</v>
      </c>
      <c r="CR78" s="1">
        <f t="shared" si="8"/>
        <v>37</v>
      </c>
      <c r="CS78" s="3">
        <f t="shared" si="9"/>
        <v>17544</v>
      </c>
    </row>
    <row r="79" spans="1:97" x14ac:dyDescent="0.3">
      <c r="A79">
        <v>23.684999999999999</v>
      </c>
      <c r="B79">
        <v>90.356300000000005</v>
      </c>
      <c r="C79" t="s">
        <v>282</v>
      </c>
      <c r="E79" t="s">
        <v>25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5</v>
      </c>
      <c r="BH79">
        <v>8</v>
      </c>
      <c r="BI79">
        <v>10</v>
      </c>
      <c r="BJ79">
        <v>14</v>
      </c>
      <c r="BK79">
        <v>17</v>
      </c>
      <c r="BL79">
        <v>20</v>
      </c>
      <c r="BM79">
        <v>25</v>
      </c>
      <c r="BN79">
        <v>27</v>
      </c>
      <c r="BO79">
        <v>33</v>
      </c>
      <c r="BP79">
        <v>39</v>
      </c>
      <c r="BQ79">
        <v>39</v>
      </c>
      <c r="BR79">
        <v>44</v>
      </c>
      <c r="BS79">
        <v>48</v>
      </c>
      <c r="BT79">
        <v>48</v>
      </c>
      <c r="BU79">
        <v>48</v>
      </c>
      <c r="BV79">
        <v>49</v>
      </c>
      <c r="BW79">
        <v>51</v>
      </c>
      <c r="BX79">
        <v>54</v>
      </c>
      <c r="BY79">
        <v>56</v>
      </c>
      <c r="BZ79">
        <v>61</v>
      </c>
      <c r="CA79">
        <v>70</v>
      </c>
      <c r="CB79">
        <v>88</v>
      </c>
      <c r="CC79">
        <v>123</v>
      </c>
      <c r="CD79">
        <v>164</v>
      </c>
      <c r="CE79">
        <v>218</v>
      </c>
      <c r="CF79">
        <v>330</v>
      </c>
      <c r="CG79">
        <v>424</v>
      </c>
      <c r="CH79">
        <v>482</v>
      </c>
      <c r="CI79">
        <v>621</v>
      </c>
      <c r="CJ79">
        <v>803</v>
      </c>
      <c r="CK79">
        <v>1012</v>
      </c>
      <c r="CL79">
        <v>1231</v>
      </c>
      <c r="CM79">
        <v>1572</v>
      </c>
      <c r="CN79">
        <v>1838</v>
      </c>
      <c r="CO79">
        <v>2144</v>
      </c>
      <c r="CP79">
        <v>2456</v>
      </c>
      <c r="CQ79">
        <v>2948</v>
      </c>
      <c r="CR79" s="1">
        <f t="shared" si="8"/>
        <v>44</v>
      </c>
      <c r="CS79" s="3">
        <f t="shared" si="9"/>
        <v>17241</v>
      </c>
    </row>
    <row r="80" spans="1:97" x14ac:dyDescent="0.3">
      <c r="A80">
        <v>33.854700000000001</v>
      </c>
      <c r="B80">
        <v>35.862299999999998</v>
      </c>
      <c r="C80" t="s">
        <v>282</v>
      </c>
      <c r="E80" t="s">
        <v>154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2</v>
      </c>
      <c r="AP80">
        <v>2</v>
      </c>
      <c r="AQ80">
        <v>2</v>
      </c>
      <c r="AR80">
        <v>4</v>
      </c>
      <c r="AS80">
        <v>10</v>
      </c>
      <c r="AT80">
        <v>13</v>
      </c>
      <c r="AU80">
        <v>13</v>
      </c>
      <c r="AV80">
        <v>13</v>
      </c>
      <c r="AW80">
        <v>16</v>
      </c>
      <c r="AX80">
        <v>22</v>
      </c>
      <c r="AY80">
        <v>22</v>
      </c>
      <c r="AZ80">
        <v>32</v>
      </c>
      <c r="BA80">
        <v>32</v>
      </c>
      <c r="BB80">
        <v>41</v>
      </c>
      <c r="BC80">
        <v>61</v>
      </c>
      <c r="BD80">
        <v>61</v>
      </c>
      <c r="BE80">
        <v>77</v>
      </c>
      <c r="BF80">
        <v>93</v>
      </c>
      <c r="BG80">
        <v>110</v>
      </c>
      <c r="BH80">
        <v>110</v>
      </c>
      <c r="BI80">
        <v>120</v>
      </c>
      <c r="BJ80">
        <v>133</v>
      </c>
      <c r="BK80">
        <v>157</v>
      </c>
      <c r="BL80">
        <v>163</v>
      </c>
      <c r="BM80">
        <v>187</v>
      </c>
      <c r="BN80">
        <v>248</v>
      </c>
      <c r="BO80">
        <v>267</v>
      </c>
      <c r="BP80">
        <v>318</v>
      </c>
      <c r="BQ80">
        <v>333</v>
      </c>
      <c r="BR80">
        <v>368</v>
      </c>
      <c r="BS80">
        <v>391</v>
      </c>
      <c r="BT80">
        <v>412</v>
      </c>
      <c r="BU80">
        <v>438</v>
      </c>
      <c r="BV80">
        <v>446</v>
      </c>
      <c r="BW80">
        <v>470</v>
      </c>
      <c r="BX80">
        <v>479</v>
      </c>
      <c r="BY80">
        <v>494</v>
      </c>
      <c r="BZ80">
        <v>508</v>
      </c>
      <c r="CA80">
        <v>520</v>
      </c>
      <c r="CB80">
        <v>527</v>
      </c>
      <c r="CC80">
        <v>541</v>
      </c>
      <c r="CD80">
        <v>548</v>
      </c>
      <c r="CE80">
        <v>576</v>
      </c>
      <c r="CF80">
        <v>582</v>
      </c>
      <c r="CG80">
        <v>609</v>
      </c>
      <c r="CH80">
        <v>619</v>
      </c>
      <c r="CI80">
        <v>630</v>
      </c>
      <c r="CJ80">
        <v>632</v>
      </c>
      <c r="CK80">
        <v>641</v>
      </c>
      <c r="CL80">
        <v>658</v>
      </c>
      <c r="CM80">
        <v>663</v>
      </c>
      <c r="CN80">
        <v>668</v>
      </c>
      <c r="CO80">
        <v>672</v>
      </c>
      <c r="CP80">
        <v>673</v>
      </c>
      <c r="CQ80">
        <v>677</v>
      </c>
      <c r="CR80" s="1">
        <f t="shared" si="8"/>
        <v>60</v>
      </c>
      <c r="CS80" s="3">
        <f t="shared" si="9"/>
        <v>17109</v>
      </c>
    </row>
    <row r="81" spans="1:97" x14ac:dyDescent="0.3">
      <c r="A81">
        <v>42.733899999999998</v>
      </c>
      <c r="B81">
        <v>25.485800000000001</v>
      </c>
      <c r="C81" t="s">
        <v>282</v>
      </c>
      <c r="E81" t="s">
        <v>35</v>
      </c>
      <c r="AZ81">
        <v>4</v>
      </c>
      <c r="BA81">
        <v>4</v>
      </c>
      <c r="BB81">
        <v>4</v>
      </c>
      <c r="BC81">
        <v>7</v>
      </c>
      <c r="BD81">
        <v>7</v>
      </c>
      <c r="BE81">
        <v>23</v>
      </c>
      <c r="BF81">
        <v>41</v>
      </c>
      <c r="BG81">
        <v>51</v>
      </c>
      <c r="BH81">
        <v>52</v>
      </c>
      <c r="BI81">
        <v>67</v>
      </c>
      <c r="BJ81">
        <v>92</v>
      </c>
      <c r="BK81">
        <v>94</v>
      </c>
      <c r="BL81">
        <v>127</v>
      </c>
      <c r="BM81">
        <v>163</v>
      </c>
      <c r="BN81">
        <v>187</v>
      </c>
      <c r="BO81">
        <v>201</v>
      </c>
      <c r="BP81">
        <v>218</v>
      </c>
      <c r="BQ81">
        <v>242</v>
      </c>
      <c r="BR81">
        <v>264</v>
      </c>
      <c r="BS81">
        <v>293</v>
      </c>
      <c r="BT81">
        <v>331</v>
      </c>
      <c r="BU81">
        <v>346</v>
      </c>
      <c r="BV81">
        <v>359</v>
      </c>
      <c r="BW81">
        <v>399</v>
      </c>
      <c r="BX81">
        <v>422</v>
      </c>
      <c r="BY81">
        <v>457</v>
      </c>
      <c r="BZ81">
        <v>485</v>
      </c>
      <c r="CA81">
        <v>503</v>
      </c>
      <c r="CB81">
        <v>531</v>
      </c>
      <c r="CC81">
        <v>549</v>
      </c>
      <c r="CD81">
        <v>577</v>
      </c>
      <c r="CE81">
        <v>593</v>
      </c>
      <c r="CF81">
        <v>618</v>
      </c>
      <c r="CG81">
        <v>635</v>
      </c>
      <c r="CH81">
        <v>661</v>
      </c>
      <c r="CI81">
        <v>675</v>
      </c>
      <c r="CJ81">
        <v>685</v>
      </c>
      <c r="CK81">
        <v>713</v>
      </c>
      <c r="CL81">
        <v>747</v>
      </c>
      <c r="CM81">
        <v>800</v>
      </c>
      <c r="CN81">
        <v>846</v>
      </c>
      <c r="CO81">
        <v>878</v>
      </c>
      <c r="CP81">
        <v>894</v>
      </c>
      <c r="CQ81">
        <v>929</v>
      </c>
      <c r="CR81" s="1">
        <f t="shared" si="8"/>
        <v>44</v>
      </c>
      <c r="CS81" s="3">
        <f t="shared" si="9"/>
        <v>16774</v>
      </c>
    </row>
    <row r="82" spans="1:97" x14ac:dyDescent="0.3">
      <c r="A82">
        <v>3.8479999999999999</v>
      </c>
      <c r="B82">
        <v>11.5021</v>
      </c>
      <c r="C82" t="s">
        <v>282</v>
      </c>
      <c r="E82" t="s">
        <v>39</v>
      </c>
      <c r="AX82">
        <v>1</v>
      </c>
      <c r="AY82">
        <v>1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4</v>
      </c>
      <c r="BI82">
        <v>10</v>
      </c>
      <c r="BJ82">
        <v>10</v>
      </c>
      <c r="BK82">
        <v>13</v>
      </c>
      <c r="BL82">
        <v>20</v>
      </c>
      <c r="BM82">
        <v>27</v>
      </c>
      <c r="BN82">
        <v>40</v>
      </c>
      <c r="BO82">
        <v>56</v>
      </c>
      <c r="BP82">
        <v>66</v>
      </c>
      <c r="BQ82">
        <v>75</v>
      </c>
      <c r="BR82">
        <v>75</v>
      </c>
      <c r="BS82">
        <v>91</v>
      </c>
      <c r="BT82">
        <v>91</v>
      </c>
      <c r="BU82">
        <v>139</v>
      </c>
      <c r="BV82">
        <v>139</v>
      </c>
      <c r="BW82">
        <v>193</v>
      </c>
      <c r="BX82">
        <v>233</v>
      </c>
      <c r="BY82">
        <v>306</v>
      </c>
      <c r="BZ82">
        <v>509</v>
      </c>
      <c r="CA82">
        <v>555</v>
      </c>
      <c r="CB82">
        <v>650</v>
      </c>
      <c r="CC82">
        <v>658</v>
      </c>
      <c r="CD82">
        <v>658</v>
      </c>
      <c r="CE82">
        <v>730</v>
      </c>
      <c r="CF82">
        <v>730</v>
      </c>
      <c r="CG82">
        <v>820</v>
      </c>
      <c r="CH82">
        <v>820</v>
      </c>
      <c r="CI82">
        <v>820</v>
      </c>
      <c r="CJ82">
        <v>820</v>
      </c>
      <c r="CK82">
        <v>848</v>
      </c>
      <c r="CL82">
        <v>848</v>
      </c>
      <c r="CM82">
        <v>996</v>
      </c>
      <c r="CN82">
        <v>996</v>
      </c>
      <c r="CO82">
        <v>1017</v>
      </c>
      <c r="CP82">
        <v>1017</v>
      </c>
      <c r="CQ82">
        <v>1163</v>
      </c>
      <c r="CR82" s="1">
        <f t="shared" si="8"/>
        <v>46</v>
      </c>
      <c r="CS82" s="3">
        <f t="shared" si="9"/>
        <v>16261</v>
      </c>
    </row>
    <row r="83" spans="1:97" x14ac:dyDescent="0.3">
      <c r="A83">
        <v>34</v>
      </c>
      <c r="B83">
        <v>9</v>
      </c>
      <c r="C83" t="s">
        <v>282</v>
      </c>
      <c r="E83" t="s">
        <v>219</v>
      </c>
      <c r="AV83">
        <v>1</v>
      </c>
      <c r="AW83">
        <v>1</v>
      </c>
      <c r="AX83">
        <v>1</v>
      </c>
      <c r="AY83">
        <v>1</v>
      </c>
      <c r="AZ83">
        <v>2</v>
      </c>
      <c r="BA83">
        <v>2</v>
      </c>
      <c r="BB83">
        <v>5</v>
      </c>
      <c r="BC83">
        <v>7</v>
      </c>
      <c r="BD83">
        <v>7</v>
      </c>
      <c r="BE83">
        <v>16</v>
      </c>
      <c r="BF83">
        <v>18</v>
      </c>
      <c r="BG83">
        <v>18</v>
      </c>
      <c r="BH83">
        <v>20</v>
      </c>
      <c r="BI83">
        <v>24</v>
      </c>
      <c r="BJ83">
        <v>29</v>
      </c>
      <c r="BK83">
        <v>39</v>
      </c>
      <c r="BL83">
        <v>54</v>
      </c>
      <c r="BM83">
        <v>60</v>
      </c>
      <c r="BN83">
        <v>75</v>
      </c>
      <c r="BO83">
        <v>89</v>
      </c>
      <c r="BP83">
        <v>114</v>
      </c>
      <c r="BQ83">
        <v>173</v>
      </c>
      <c r="BR83">
        <v>197</v>
      </c>
      <c r="BS83">
        <v>227</v>
      </c>
      <c r="BT83">
        <v>278</v>
      </c>
      <c r="BU83">
        <v>312</v>
      </c>
      <c r="BV83">
        <v>312</v>
      </c>
      <c r="BW83">
        <v>394</v>
      </c>
      <c r="BX83">
        <v>423</v>
      </c>
      <c r="BY83">
        <v>455</v>
      </c>
      <c r="BZ83">
        <v>495</v>
      </c>
      <c r="CA83">
        <v>553</v>
      </c>
      <c r="CB83">
        <v>574</v>
      </c>
      <c r="CC83">
        <v>596</v>
      </c>
      <c r="CD83">
        <v>623</v>
      </c>
      <c r="CE83">
        <v>628</v>
      </c>
      <c r="CF83">
        <v>643</v>
      </c>
      <c r="CG83">
        <v>671</v>
      </c>
      <c r="CH83">
        <v>685</v>
      </c>
      <c r="CI83">
        <v>707</v>
      </c>
      <c r="CJ83">
        <v>726</v>
      </c>
      <c r="CK83">
        <v>747</v>
      </c>
      <c r="CL83">
        <v>780</v>
      </c>
      <c r="CM83">
        <v>822</v>
      </c>
      <c r="CN83">
        <v>864</v>
      </c>
      <c r="CO83">
        <v>864</v>
      </c>
      <c r="CP83">
        <v>879</v>
      </c>
      <c r="CQ83">
        <v>884</v>
      </c>
      <c r="CR83" s="1">
        <f t="shared" si="8"/>
        <v>48</v>
      </c>
      <c r="CS83" s="3">
        <f t="shared" si="9"/>
        <v>16095</v>
      </c>
    </row>
    <row r="84" spans="1:97" x14ac:dyDescent="0.3">
      <c r="A84">
        <v>56.879600000000003</v>
      </c>
      <c r="B84">
        <v>24.603200000000001</v>
      </c>
      <c r="C84" t="s">
        <v>282</v>
      </c>
      <c r="E84" t="s">
        <v>153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2</v>
      </c>
      <c r="BA84">
        <v>6</v>
      </c>
      <c r="BB84">
        <v>8</v>
      </c>
      <c r="BC84">
        <v>10</v>
      </c>
      <c r="BD84">
        <v>10</v>
      </c>
      <c r="BE84">
        <v>17</v>
      </c>
      <c r="BF84">
        <v>26</v>
      </c>
      <c r="BG84">
        <v>30</v>
      </c>
      <c r="BH84">
        <v>34</v>
      </c>
      <c r="BI84">
        <v>49</v>
      </c>
      <c r="BJ84">
        <v>71</v>
      </c>
      <c r="BK84">
        <v>86</v>
      </c>
      <c r="BL84">
        <v>111</v>
      </c>
      <c r="BM84">
        <v>124</v>
      </c>
      <c r="BN84">
        <v>139</v>
      </c>
      <c r="BO84">
        <v>180</v>
      </c>
      <c r="BP84">
        <v>197</v>
      </c>
      <c r="BQ84">
        <v>221</v>
      </c>
      <c r="BR84">
        <v>244</v>
      </c>
      <c r="BS84">
        <v>280</v>
      </c>
      <c r="BT84">
        <v>305</v>
      </c>
      <c r="BU84">
        <v>347</v>
      </c>
      <c r="BV84">
        <v>376</v>
      </c>
      <c r="BW84">
        <v>398</v>
      </c>
      <c r="BX84">
        <v>446</v>
      </c>
      <c r="BY84">
        <v>458</v>
      </c>
      <c r="BZ84">
        <v>493</v>
      </c>
      <c r="CA84">
        <v>509</v>
      </c>
      <c r="CB84">
        <v>533</v>
      </c>
      <c r="CC84">
        <v>542</v>
      </c>
      <c r="CD84">
        <v>548</v>
      </c>
      <c r="CE84">
        <v>577</v>
      </c>
      <c r="CF84">
        <v>589</v>
      </c>
      <c r="CG84">
        <v>612</v>
      </c>
      <c r="CH84">
        <v>630</v>
      </c>
      <c r="CI84">
        <v>651</v>
      </c>
      <c r="CJ84">
        <v>655</v>
      </c>
      <c r="CK84">
        <v>657</v>
      </c>
      <c r="CL84">
        <v>666</v>
      </c>
      <c r="CM84">
        <v>675</v>
      </c>
      <c r="CN84">
        <v>682</v>
      </c>
      <c r="CO84">
        <v>712</v>
      </c>
      <c r="CP84">
        <v>727</v>
      </c>
      <c r="CQ84">
        <v>739</v>
      </c>
      <c r="CR84" s="1">
        <f t="shared" si="8"/>
        <v>50</v>
      </c>
      <c r="CS84" s="3">
        <f t="shared" si="9"/>
        <v>15378</v>
      </c>
    </row>
    <row r="85" spans="1:97" x14ac:dyDescent="0.3">
      <c r="A85">
        <v>21</v>
      </c>
      <c r="B85">
        <v>57</v>
      </c>
      <c r="C85" t="s">
        <v>282</v>
      </c>
      <c r="E85" t="s">
        <v>183</v>
      </c>
      <c r="AM85">
        <v>2</v>
      </c>
      <c r="AN85">
        <v>2</v>
      </c>
      <c r="AO85">
        <v>4</v>
      </c>
      <c r="AP85">
        <v>4</v>
      </c>
      <c r="AQ85">
        <v>4</v>
      </c>
      <c r="AR85">
        <v>6</v>
      </c>
      <c r="AS85">
        <v>6</v>
      </c>
      <c r="AT85">
        <v>6</v>
      </c>
      <c r="AU85">
        <v>12</v>
      </c>
      <c r="AV85">
        <v>15</v>
      </c>
      <c r="AW85">
        <v>16</v>
      </c>
      <c r="AX85">
        <v>16</v>
      </c>
      <c r="AY85">
        <v>16</v>
      </c>
      <c r="AZ85">
        <v>16</v>
      </c>
      <c r="BA85">
        <v>16</v>
      </c>
      <c r="BB85">
        <v>18</v>
      </c>
      <c r="BC85">
        <v>18</v>
      </c>
      <c r="BD85">
        <v>18</v>
      </c>
      <c r="BE85">
        <v>19</v>
      </c>
      <c r="BF85">
        <v>19</v>
      </c>
      <c r="BG85">
        <v>22</v>
      </c>
      <c r="BH85">
        <v>22</v>
      </c>
      <c r="BI85">
        <v>24</v>
      </c>
      <c r="BJ85">
        <v>39</v>
      </c>
      <c r="BK85">
        <v>48</v>
      </c>
      <c r="BL85">
        <v>48</v>
      </c>
      <c r="BM85">
        <v>52</v>
      </c>
      <c r="BN85">
        <v>55</v>
      </c>
      <c r="BO85">
        <v>66</v>
      </c>
      <c r="BP85">
        <v>84</v>
      </c>
      <c r="BQ85">
        <v>99</v>
      </c>
      <c r="BR85">
        <v>109</v>
      </c>
      <c r="BS85">
        <v>131</v>
      </c>
      <c r="BT85">
        <v>152</v>
      </c>
      <c r="BU85">
        <v>167</v>
      </c>
      <c r="BV85">
        <v>179</v>
      </c>
      <c r="BW85">
        <v>192</v>
      </c>
      <c r="BX85">
        <v>210</v>
      </c>
      <c r="BY85">
        <v>231</v>
      </c>
      <c r="BZ85">
        <v>252</v>
      </c>
      <c r="CA85">
        <v>277</v>
      </c>
      <c r="CB85">
        <v>298</v>
      </c>
      <c r="CC85">
        <v>331</v>
      </c>
      <c r="CD85">
        <v>371</v>
      </c>
      <c r="CE85">
        <v>419</v>
      </c>
      <c r="CF85">
        <v>457</v>
      </c>
      <c r="CG85">
        <v>484</v>
      </c>
      <c r="CH85">
        <v>546</v>
      </c>
      <c r="CI85">
        <v>599</v>
      </c>
      <c r="CJ85">
        <v>727</v>
      </c>
      <c r="CK85">
        <v>813</v>
      </c>
      <c r="CL85">
        <v>910</v>
      </c>
      <c r="CM85">
        <v>1019</v>
      </c>
      <c r="CN85">
        <v>1069</v>
      </c>
      <c r="CO85">
        <v>1180</v>
      </c>
      <c r="CP85">
        <v>1266</v>
      </c>
      <c r="CQ85">
        <v>1410</v>
      </c>
      <c r="CR85" s="1">
        <f t="shared" si="8"/>
        <v>57</v>
      </c>
      <c r="CS85" s="3">
        <f t="shared" si="9"/>
        <v>14591</v>
      </c>
    </row>
    <row r="86" spans="1:97" x14ac:dyDescent="0.3">
      <c r="A86">
        <v>42.506300000000003</v>
      </c>
      <c r="B86">
        <v>1.5218</v>
      </c>
      <c r="C86" t="s">
        <v>282</v>
      </c>
      <c r="E86" t="s">
        <v>7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2</v>
      </c>
      <c r="BI86">
        <v>39</v>
      </c>
      <c r="BJ86">
        <v>39</v>
      </c>
      <c r="BK86">
        <v>53</v>
      </c>
      <c r="BL86">
        <v>75</v>
      </c>
      <c r="BM86">
        <v>88</v>
      </c>
      <c r="BN86">
        <v>113</v>
      </c>
      <c r="BO86">
        <v>133</v>
      </c>
      <c r="BP86">
        <v>164</v>
      </c>
      <c r="BQ86">
        <v>188</v>
      </c>
      <c r="BR86">
        <v>224</v>
      </c>
      <c r="BS86">
        <v>267</v>
      </c>
      <c r="BT86">
        <v>308</v>
      </c>
      <c r="BU86">
        <v>334</v>
      </c>
      <c r="BV86">
        <v>370</v>
      </c>
      <c r="BW86">
        <v>376</v>
      </c>
      <c r="BX86">
        <v>390</v>
      </c>
      <c r="BY86">
        <v>428</v>
      </c>
      <c r="BZ86">
        <v>439</v>
      </c>
      <c r="CA86">
        <v>466</v>
      </c>
      <c r="CB86">
        <v>501</v>
      </c>
      <c r="CC86">
        <v>525</v>
      </c>
      <c r="CD86">
        <v>545</v>
      </c>
      <c r="CE86">
        <v>564</v>
      </c>
      <c r="CF86">
        <v>583</v>
      </c>
      <c r="CG86">
        <v>601</v>
      </c>
      <c r="CH86">
        <v>601</v>
      </c>
      <c r="CI86">
        <v>638</v>
      </c>
      <c r="CJ86">
        <v>646</v>
      </c>
      <c r="CK86">
        <v>659</v>
      </c>
      <c r="CL86">
        <v>673</v>
      </c>
      <c r="CM86">
        <v>673</v>
      </c>
      <c r="CN86">
        <v>696</v>
      </c>
      <c r="CO86">
        <v>704</v>
      </c>
      <c r="CP86">
        <v>713</v>
      </c>
      <c r="CQ86">
        <v>717</v>
      </c>
      <c r="CR86" s="1">
        <f t="shared" si="8"/>
        <v>50</v>
      </c>
      <c r="CS86" s="3">
        <f t="shared" si="9"/>
        <v>14549</v>
      </c>
    </row>
    <row r="87" spans="1:97" x14ac:dyDescent="0.3">
      <c r="A87">
        <v>9.7489000000000008</v>
      </c>
      <c r="B87">
        <v>-83.753399999999999</v>
      </c>
      <c r="C87" t="s">
        <v>282</v>
      </c>
      <c r="E87" t="s">
        <v>92</v>
      </c>
      <c r="AX87">
        <v>1</v>
      </c>
      <c r="AY87">
        <v>1</v>
      </c>
      <c r="AZ87">
        <v>5</v>
      </c>
      <c r="BA87">
        <v>9</v>
      </c>
      <c r="BB87">
        <v>9</v>
      </c>
      <c r="BC87">
        <v>13</v>
      </c>
      <c r="BD87">
        <v>22</v>
      </c>
      <c r="BE87">
        <v>23</v>
      </c>
      <c r="BF87">
        <v>26</v>
      </c>
      <c r="BG87">
        <v>27</v>
      </c>
      <c r="BH87">
        <v>35</v>
      </c>
      <c r="BI87">
        <v>41</v>
      </c>
      <c r="BJ87">
        <v>50</v>
      </c>
      <c r="BK87">
        <v>69</v>
      </c>
      <c r="BL87">
        <v>89</v>
      </c>
      <c r="BM87">
        <v>117</v>
      </c>
      <c r="BN87">
        <v>134</v>
      </c>
      <c r="BO87">
        <v>158</v>
      </c>
      <c r="BP87">
        <v>177</v>
      </c>
      <c r="BQ87">
        <v>201</v>
      </c>
      <c r="BR87">
        <v>231</v>
      </c>
      <c r="BS87">
        <v>263</v>
      </c>
      <c r="BT87">
        <v>295</v>
      </c>
      <c r="BU87">
        <v>314</v>
      </c>
      <c r="BV87">
        <v>330</v>
      </c>
      <c r="BW87">
        <v>347</v>
      </c>
      <c r="BX87">
        <v>375</v>
      </c>
      <c r="BY87">
        <v>396</v>
      </c>
      <c r="BZ87">
        <v>416</v>
      </c>
      <c r="CA87">
        <v>435</v>
      </c>
      <c r="CB87">
        <v>454</v>
      </c>
      <c r="CC87">
        <v>467</v>
      </c>
      <c r="CD87">
        <v>483</v>
      </c>
      <c r="CE87">
        <v>502</v>
      </c>
      <c r="CF87">
        <v>539</v>
      </c>
      <c r="CG87">
        <v>558</v>
      </c>
      <c r="CH87">
        <v>577</v>
      </c>
      <c r="CI87">
        <v>595</v>
      </c>
      <c r="CJ87">
        <v>612</v>
      </c>
      <c r="CK87">
        <v>618</v>
      </c>
      <c r="CL87">
        <v>626</v>
      </c>
      <c r="CM87">
        <v>642</v>
      </c>
      <c r="CN87">
        <v>649</v>
      </c>
      <c r="CO87">
        <v>655</v>
      </c>
      <c r="CP87">
        <v>660</v>
      </c>
      <c r="CQ87">
        <v>662</v>
      </c>
      <c r="CR87" s="1">
        <f t="shared" si="8"/>
        <v>46</v>
      </c>
      <c r="CS87" s="3">
        <f t="shared" si="9"/>
        <v>13908</v>
      </c>
    </row>
    <row r="88" spans="1:97" x14ac:dyDescent="0.3">
      <c r="A88">
        <v>35.126399999999997</v>
      </c>
      <c r="B88">
        <v>33.429900000000004</v>
      </c>
      <c r="C88" t="s">
        <v>282</v>
      </c>
      <c r="E88" t="s">
        <v>97</v>
      </c>
      <c r="BA88">
        <v>2</v>
      </c>
      <c r="BB88">
        <v>3</v>
      </c>
      <c r="BC88">
        <v>6</v>
      </c>
      <c r="BD88">
        <v>6</v>
      </c>
      <c r="BE88">
        <v>14</v>
      </c>
      <c r="BF88">
        <v>26</v>
      </c>
      <c r="BG88">
        <v>26</v>
      </c>
      <c r="BH88">
        <v>33</v>
      </c>
      <c r="BI88">
        <v>46</v>
      </c>
      <c r="BJ88">
        <v>49</v>
      </c>
      <c r="BK88">
        <v>67</v>
      </c>
      <c r="BL88">
        <v>67</v>
      </c>
      <c r="BM88">
        <v>84</v>
      </c>
      <c r="BN88">
        <v>95</v>
      </c>
      <c r="BO88">
        <v>116</v>
      </c>
      <c r="BP88">
        <v>124</v>
      </c>
      <c r="BQ88">
        <v>132</v>
      </c>
      <c r="BR88">
        <v>146</v>
      </c>
      <c r="BS88">
        <v>162</v>
      </c>
      <c r="BT88">
        <v>179</v>
      </c>
      <c r="BU88">
        <v>214</v>
      </c>
      <c r="BV88">
        <v>230</v>
      </c>
      <c r="BW88">
        <v>262</v>
      </c>
      <c r="BX88">
        <v>320</v>
      </c>
      <c r="BY88">
        <v>356</v>
      </c>
      <c r="BZ88">
        <v>396</v>
      </c>
      <c r="CA88">
        <v>426</v>
      </c>
      <c r="CB88">
        <v>446</v>
      </c>
      <c r="CC88">
        <v>465</v>
      </c>
      <c r="CD88">
        <v>494</v>
      </c>
      <c r="CE88">
        <v>526</v>
      </c>
      <c r="CF88">
        <v>564</v>
      </c>
      <c r="CG88">
        <v>595</v>
      </c>
      <c r="CH88">
        <v>616</v>
      </c>
      <c r="CI88">
        <v>633</v>
      </c>
      <c r="CJ88">
        <v>662</v>
      </c>
      <c r="CK88">
        <v>695</v>
      </c>
      <c r="CL88">
        <v>715</v>
      </c>
      <c r="CM88">
        <v>735</v>
      </c>
      <c r="CN88">
        <v>750</v>
      </c>
      <c r="CO88">
        <v>761</v>
      </c>
      <c r="CP88">
        <v>767</v>
      </c>
      <c r="CQ88">
        <v>772</v>
      </c>
      <c r="CR88" s="1">
        <f t="shared" si="8"/>
        <v>43</v>
      </c>
      <c r="CS88" s="3">
        <f t="shared" si="9"/>
        <v>13783</v>
      </c>
    </row>
    <row r="89" spans="1:97" x14ac:dyDescent="0.3">
      <c r="A89">
        <v>22</v>
      </c>
      <c r="B89">
        <v>-80</v>
      </c>
      <c r="C89" t="s">
        <v>282</v>
      </c>
      <c r="E89" t="s">
        <v>96</v>
      </c>
      <c r="BD89">
        <v>3</v>
      </c>
      <c r="BE89">
        <v>4</v>
      </c>
      <c r="BF89">
        <v>4</v>
      </c>
      <c r="BG89">
        <v>4</v>
      </c>
      <c r="BH89">
        <v>4</v>
      </c>
      <c r="BI89">
        <v>5</v>
      </c>
      <c r="BJ89">
        <v>7</v>
      </c>
      <c r="BK89">
        <v>11</v>
      </c>
      <c r="BL89">
        <v>16</v>
      </c>
      <c r="BM89">
        <v>21</v>
      </c>
      <c r="BN89">
        <v>35</v>
      </c>
      <c r="BO89">
        <v>40</v>
      </c>
      <c r="BP89">
        <v>48</v>
      </c>
      <c r="BQ89">
        <v>57</v>
      </c>
      <c r="BR89">
        <v>67</v>
      </c>
      <c r="BS89">
        <v>80</v>
      </c>
      <c r="BT89">
        <v>119</v>
      </c>
      <c r="BU89">
        <v>139</v>
      </c>
      <c r="BV89">
        <v>170</v>
      </c>
      <c r="BW89">
        <v>186</v>
      </c>
      <c r="BX89">
        <v>212</v>
      </c>
      <c r="BY89">
        <v>233</v>
      </c>
      <c r="BZ89">
        <v>269</v>
      </c>
      <c r="CA89">
        <v>288</v>
      </c>
      <c r="CB89">
        <v>320</v>
      </c>
      <c r="CC89">
        <v>350</v>
      </c>
      <c r="CD89">
        <v>396</v>
      </c>
      <c r="CE89">
        <v>457</v>
      </c>
      <c r="CF89">
        <v>515</v>
      </c>
      <c r="CG89">
        <v>564</v>
      </c>
      <c r="CH89">
        <v>620</v>
      </c>
      <c r="CI89">
        <v>669</v>
      </c>
      <c r="CJ89">
        <v>726</v>
      </c>
      <c r="CK89">
        <v>766</v>
      </c>
      <c r="CL89">
        <v>814</v>
      </c>
      <c r="CM89">
        <v>862</v>
      </c>
      <c r="CN89">
        <v>923</v>
      </c>
      <c r="CO89">
        <v>986</v>
      </c>
      <c r="CP89">
        <v>1035</v>
      </c>
      <c r="CQ89">
        <v>1087</v>
      </c>
      <c r="CR89" s="1">
        <f t="shared" si="8"/>
        <v>40</v>
      </c>
      <c r="CS89" s="3">
        <f t="shared" si="9"/>
        <v>13112</v>
      </c>
    </row>
    <row r="90" spans="1:97" x14ac:dyDescent="0.3">
      <c r="A90">
        <v>33</v>
      </c>
      <c r="B90">
        <v>65</v>
      </c>
      <c r="C90" t="s">
        <v>282</v>
      </c>
      <c r="E90" t="s">
        <v>4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4</v>
      </c>
      <c r="BA90">
        <v>4</v>
      </c>
      <c r="BB90">
        <v>5</v>
      </c>
      <c r="BC90">
        <v>7</v>
      </c>
      <c r="BD90">
        <v>7</v>
      </c>
      <c r="BE90">
        <v>7</v>
      </c>
      <c r="BF90">
        <v>11</v>
      </c>
      <c r="BG90">
        <v>16</v>
      </c>
      <c r="BH90">
        <v>21</v>
      </c>
      <c r="BI90">
        <v>22</v>
      </c>
      <c r="BJ90">
        <v>22</v>
      </c>
      <c r="BK90">
        <v>22</v>
      </c>
      <c r="BL90">
        <v>24</v>
      </c>
      <c r="BM90">
        <v>24</v>
      </c>
      <c r="BN90">
        <v>40</v>
      </c>
      <c r="BO90">
        <v>40</v>
      </c>
      <c r="BP90">
        <v>74</v>
      </c>
      <c r="BQ90">
        <v>84</v>
      </c>
      <c r="BR90">
        <v>94</v>
      </c>
      <c r="BS90">
        <v>110</v>
      </c>
      <c r="BT90">
        <v>110</v>
      </c>
      <c r="BU90">
        <v>120</v>
      </c>
      <c r="BV90">
        <v>170</v>
      </c>
      <c r="BW90">
        <v>174</v>
      </c>
      <c r="BX90">
        <v>237</v>
      </c>
      <c r="BY90">
        <v>273</v>
      </c>
      <c r="BZ90">
        <v>281</v>
      </c>
      <c r="CA90">
        <v>299</v>
      </c>
      <c r="CB90">
        <v>349</v>
      </c>
      <c r="CC90">
        <v>367</v>
      </c>
      <c r="CD90">
        <v>423</v>
      </c>
      <c r="CE90">
        <v>444</v>
      </c>
      <c r="CF90">
        <v>484</v>
      </c>
      <c r="CG90">
        <v>521</v>
      </c>
      <c r="CH90">
        <v>555</v>
      </c>
      <c r="CI90">
        <v>607</v>
      </c>
      <c r="CJ90">
        <v>665</v>
      </c>
      <c r="CK90">
        <v>714</v>
      </c>
      <c r="CL90">
        <v>784</v>
      </c>
      <c r="CM90">
        <v>840</v>
      </c>
      <c r="CN90">
        <v>906</v>
      </c>
      <c r="CO90">
        <v>933</v>
      </c>
      <c r="CP90">
        <v>996</v>
      </c>
      <c r="CQ90">
        <v>1026</v>
      </c>
      <c r="CR90" s="1">
        <f t="shared" si="8"/>
        <v>57</v>
      </c>
      <c r="CS90" s="3">
        <f t="shared" si="9"/>
        <v>12929</v>
      </c>
    </row>
    <row r="91" spans="1:97" x14ac:dyDescent="0.3">
      <c r="A91">
        <v>23.7</v>
      </c>
      <c r="B91">
        <v>121</v>
      </c>
      <c r="C91" t="s">
        <v>282</v>
      </c>
      <c r="E91" t="s">
        <v>214</v>
      </c>
      <c r="F91">
        <v>1</v>
      </c>
      <c r="G91">
        <v>1</v>
      </c>
      <c r="H91">
        <v>3</v>
      </c>
      <c r="I91">
        <v>3</v>
      </c>
      <c r="J91">
        <v>4</v>
      </c>
      <c r="K91">
        <v>5</v>
      </c>
      <c r="L91">
        <v>8</v>
      </c>
      <c r="M91">
        <v>8</v>
      </c>
      <c r="N91">
        <v>9</v>
      </c>
      <c r="O91">
        <v>10</v>
      </c>
      <c r="P91">
        <v>10</v>
      </c>
      <c r="Q91">
        <v>10</v>
      </c>
      <c r="R91">
        <v>10</v>
      </c>
      <c r="S91">
        <v>11</v>
      </c>
      <c r="T91">
        <v>11</v>
      </c>
      <c r="U91">
        <v>16</v>
      </c>
      <c r="V91">
        <v>16</v>
      </c>
      <c r="W91">
        <v>17</v>
      </c>
      <c r="X91">
        <v>18</v>
      </c>
      <c r="Y91">
        <v>18</v>
      </c>
      <c r="Z91">
        <v>18</v>
      </c>
      <c r="AA91">
        <v>18</v>
      </c>
      <c r="AB91">
        <v>18</v>
      </c>
      <c r="AC91">
        <v>18</v>
      </c>
      <c r="AD91">
        <v>18</v>
      </c>
      <c r="AE91">
        <v>20</v>
      </c>
      <c r="AF91">
        <v>22</v>
      </c>
      <c r="AG91">
        <v>22</v>
      </c>
      <c r="AH91">
        <v>23</v>
      </c>
      <c r="AI91">
        <v>24</v>
      </c>
      <c r="AJ91">
        <v>26</v>
      </c>
      <c r="AK91">
        <v>26</v>
      </c>
      <c r="AL91">
        <v>28</v>
      </c>
      <c r="AM91">
        <v>30</v>
      </c>
      <c r="AN91">
        <v>31</v>
      </c>
      <c r="AO91">
        <v>32</v>
      </c>
      <c r="AP91">
        <v>32</v>
      </c>
      <c r="AQ91">
        <v>34</v>
      </c>
      <c r="AR91">
        <v>39</v>
      </c>
      <c r="AS91">
        <v>40</v>
      </c>
      <c r="AT91">
        <v>41</v>
      </c>
      <c r="AU91">
        <v>42</v>
      </c>
      <c r="AV91">
        <v>42</v>
      </c>
      <c r="AW91">
        <v>44</v>
      </c>
      <c r="AX91">
        <v>45</v>
      </c>
      <c r="AY91">
        <v>45</v>
      </c>
      <c r="AZ91">
        <v>45</v>
      </c>
      <c r="BA91">
        <v>45</v>
      </c>
      <c r="BB91">
        <v>47</v>
      </c>
      <c r="BC91">
        <v>48</v>
      </c>
      <c r="BD91">
        <v>49</v>
      </c>
      <c r="BE91">
        <v>50</v>
      </c>
      <c r="BF91">
        <v>53</v>
      </c>
      <c r="BG91">
        <v>59</v>
      </c>
      <c r="BH91">
        <v>67</v>
      </c>
      <c r="BI91">
        <v>77</v>
      </c>
      <c r="BJ91">
        <v>100</v>
      </c>
      <c r="BK91">
        <v>108</v>
      </c>
      <c r="BL91">
        <v>135</v>
      </c>
      <c r="BM91">
        <v>153</v>
      </c>
      <c r="BN91">
        <v>169</v>
      </c>
      <c r="BO91">
        <v>195</v>
      </c>
      <c r="BP91">
        <v>215</v>
      </c>
      <c r="BQ91">
        <v>235</v>
      </c>
      <c r="BR91">
        <v>252</v>
      </c>
      <c r="BS91">
        <v>267</v>
      </c>
      <c r="BT91">
        <v>283</v>
      </c>
      <c r="BU91">
        <v>298</v>
      </c>
      <c r="BV91">
        <v>306</v>
      </c>
      <c r="BW91">
        <v>322</v>
      </c>
      <c r="BX91">
        <v>329</v>
      </c>
      <c r="BY91">
        <v>339</v>
      </c>
      <c r="BZ91">
        <v>348</v>
      </c>
      <c r="CA91">
        <v>355</v>
      </c>
      <c r="CB91">
        <v>363</v>
      </c>
      <c r="CC91">
        <v>373</v>
      </c>
      <c r="CD91">
        <v>376</v>
      </c>
      <c r="CE91">
        <v>379</v>
      </c>
      <c r="CF91">
        <v>380</v>
      </c>
      <c r="CG91">
        <v>382</v>
      </c>
      <c r="CH91">
        <v>385</v>
      </c>
      <c r="CI91">
        <v>388</v>
      </c>
      <c r="CJ91">
        <v>393</v>
      </c>
      <c r="CK91">
        <v>393</v>
      </c>
      <c r="CL91">
        <v>395</v>
      </c>
      <c r="CM91">
        <v>395</v>
      </c>
      <c r="CN91">
        <v>395</v>
      </c>
      <c r="CO91">
        <v>398</v>
      </c>
      <c r="CP91">
        <v>420</v>
      </c>
      <c r="CQ91">
        <v>422</v>
      </c>
      <c r="CR91" s="1">
        <f t="shared" si="8"/>
        <v>90</v>
      </c>
      <c r="CS91" s="3">
        <f t="shared" si="9"/>
        <v>12153</v>
      </c>
    </row>
    <row r="92" spans="1:97" x14ac:dyDescent="0.3">
      <c r="A92">
        <v>-32.522799999999997</v>
      </c>
      <c r="B92">
        <v>-55.765799999999999</v>
      </c>
      <c r="C92" t="s">
        <v>282</v>
      </c>
      <c r="E92" t="s">
        <v>231</v>
      </c>
      <c r="BF92">
        <v>4</v>
      </c>
      <c r="BG92">
        <v>4</v>
      </c>
      <c r="BH92">
        <v>8</v>
      </c>
      <c r="BI92">
        <v>29</v>
      </c>
      <c r="BJ92">
        <v>50</v>
      </c>
      <c r="BK92">
        <v>79</v>
      </c>
      <c r="BL92">
        <v>94</v>
      </c>
      <c r="BM92">
        <v>110</v>
      </c>
      <c r="BN92">
        <v>158</v>
      </c>
      <c r="BO92">
        <v>162</v>
      </c>
      <c r="BP92">
        <v>162</v>
      </c>
      <c r="BQ92">
        <v>189</v>
      </c>
      <c r="BR92">
        <v>217</v>
      </c>
      <c r="BS92">
        <v>238</v>
      </c>
      <c r="BT92">
        <v>274</v>
      </c>
      <c r="BU92">
        <v>304</v>
      </c>
      <c r="BV92">
        <v>310</v>
      </c>
      <c r="BW92">
        <v>338</v>
      </c>
      <c r="BX92">
        <v>338</v>
      </c>
      <c r="BY92">
        <v>350</v>
      </c>
      <c r="BZ92">
        <v>369</v>
      </c>
      <c r="CA92">
        <v>400</v>
      </c>
      <c r="CB92">
        <v>400</v>
      </c>
      <c r="CC92">
        <v>406</v>
      </c>
      <c r="CD92">
        <v>424</v>
      </c>
      <c r="CE92">
        <v>424</v>
      </c>
      <c r="CF92">
        <v>456</v>
      </c>
      <c r="CG92">
        <v>473</v>
      </c>
      <c r="CH92">
        <v>494</v>
      </c>
      <c r="CI92">
        <v>480</v>
      </c>
      <c r="CJ92">
        <v>480</v>
      </c>
      <c r="CK92">
        <v>483</v>
      </c>
      <c r="CL92">
        <v>492</v>
      </c>
      <c r="CM92">
        <v>502</v>
      </c>
      <c r="CN92">
        <v>502</v>
      </c>
      <c r="CO92">
        <v>508</v>
      </c>
      <c r="CP92">
        <v>517</v>
      </c>
      <c r="CQ92">
        <v>535</v>
      </c>
      <c r="CR92" s="1">
        <f t="shared" si="8"/>
        <v>38</v>
      </c>
      <c r="CS92" s="3">
        <f t="shared" si="9"/>
        <v>11763</v>
      </c>
    </row>
    <row r="93" spans="1:97" x14ac:dyDescent="0.3">
      <c r="A93">
        <v>7.54</v>
      </c>
      <c r="B93">
        <v>-5.5471000000000004</v>
      </c>
      <c r="C93" t="s">
        <v>282</v>
      </c>
      <c r="E93" t="s">
        <v>93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5</v>
      </c>
      <c r="BJ93">
        <v>6</v>
      </c>
      <c r="BK93">
        <v>9</v>
      </c>
      <c r="BL93">
        <v>9</v>
      </c>
      <c r="BM93">
        <v>14</v>
      </c>
      <c r="BN93">
        <v>14</v>
      </c>
      <c r="BO93">
        <v>25</v>
      </c>
      <c r="BP93">
        <v>73</v>
      </c>
      <c r="BQ93">
        <v>80</v>
      </c>
      <c r="BR93">
        <v>96</v>
      </c>
      <c r="BS93">
        <v>101</v>
      </c>
      <c r="BT93">
        <v>101</v>
      </c>
      <c r="BU93">
        <v>165</v>
      </c>
      <c r="BV93">
        <v>168</v>
      </c>
      <c r="BW93">
        <v>179</v>
      </c>
      <c r="BX93">
        <v>190</v>
      </c>
      <c r="BY93">
        <v>194</v>
      </c>
      <c r="BZ93">
        <v>218</v>
      </c>
      <c r="CA93">
        <v>245</v>
      </c>
      <c r="CB93">
        <v>261</v>
      </c>
      <c r="CC93">
        <v>323</v>
      </c>
      <c r="CD93">
        <v>349</v>
      </c>
      <c r="CE93">
        <v>384</v>
      </c>
      <c r="CF93">
        <v>444</v>
      </c>
      <c r="CG93">
        <v>444</v>
      </c>
      <c r="CH93">
        <v>533</v>
      </c>
      <c r="CI93">
        <v>574</v>
      </c>
      <c r="CJ93">
        <v>626</v>
      </c>
      <c r="CK93">
        <v>638</v>
      </c>
      <c r="CL93">
        <v>638</v>
      </c>
      <c r="CM93">
        <v>654</v>
      </c>
      <c r="CN93">
        <v>688</v>
      </c>
      <c r="CO93">
        <v>801</v>
      </c>
      <c r="CP93">
        <v>847</v>
      </c>
      <c r="CQ93">
        <v>847</v>
      </c>
      <c r="CR93" s="1">
        <f t="shared" si="8"/>
        <v>41</v>
      </c>
      <c r="CS93" s="3">
        <f t="shared" si="9"/>
        <v>10949</v>
      </c>
    </row>
    <row r="94" spans="1:97" x14ac:dyDescent="0.3">
      <c r="A94">
        <v>12.238300000000001</v>
      </c>
      <c r="B94">
        <v>-1.5616000000000001</v>
      </c>
      <c r="C94" t="s">
        <v>282</v>
      </c>
      <c r="E94" t="s">
        <v>36</v>
      </c>
      <c r="BB94">
        <v>1</v>
      </c>
      <c r="BC94">
        <v>2</v>
      </c>
      <c r="BD94">
        <v>2</v>
      </c>
      <c r="BE94">
        <v>2</v>
      </c>
      <c r="BF94">
        <v>2</v>
      </c>
      <c r="BG94">
        <v>3</v>
      </c>
      <c r="BH94">
        <v>15</v>
      </c>
      <c r="BI94">
        <v>15</v>
      </c>
      <c r="BJ94">
        <v>20</v>
      </c>
      <c r="BK94">
        <v>33</v>
      </c>
      <c r="BL94">
        <v>40</v>
      </c>
      <c r="BM94">
        <v>64</v>
      </c>
      <c r="BN94">
        <v>75</v>
      </c>
      <c r="BO94">
        <v>99</v>
      </c>
      <c r="BP94">
        <v>114</v>
      </c>
      <c r="BQ94">
        <v>146</v>
      </c>
      <c r="BR94">
        <v>152</v>
      </c>
      <c r="BS94">
        <v>180</v>
      </c>
      <c r="BT94">
        <v>207</v>
      </c>
      <c r="BU94">
        <v>222</v>
      </c>
      <c r="BV94">
        <v>246</v>
      </c>
      <c r="BW94">
        <v>261</v>
      </c>
      <c r="BX94">
        <v>282</v>
      </c>
      <c r="BY94">
        <v>288</v>
      </c>
      <c r="BZ94">
        <v>302</v>
      </c>
      <c r="CA94">
        <v>318</v>
      </c>
      <c r="CB94">
        <v>345</v>
      </c>
      <c r="CC94">
        <v>364</v>
      </c>
      <c r="CD94">
        <v>384</v>
      </c>
      <c r="CE94">
        <v>414</v>
      </c>
      <c r="CF94">
        <v>443</v>
      </c>
      <c r="CG94">
        <v>443</v>
      </c>
      <c r="CH94">
        <v>484</v>
      </c>
      <c r="CI94">
        <v>497</v>
      </c>
      <c r="CJ94">
        <v>497</v>
      </c>
      <c r="CK94">
        <v>528</v>
      </c>
      <c r="CL94">
        <v>542</v>
      </c>
      <c r="CM94">
        <v>546</v>
      </c>
      <c r="CN94">
        <v>557</v>
      </c>
      <c r="CO94">
        <v>565</v>
      </c>
      <c r="CP94">
        <v>576</v>
      </c>
      <c r="CQ94">
        <v>581</v>
      </c>
      <c r="CR94" s="1">
        <f t="shared" si="8"/>
        <v>42</v>
      </c>
      <c r="CS94" s="3">
        <f t="shared" si="9"/>
        <v>10857</v>
      </c>
    </row>
    <row r="95" spans="1:97" x14ac:dyDescent="0.3">
      <c r="A95">
        <v>41.153300000000002</v>
      </c>
      <c r="B95">
        <v>20.168299999999999</v>
      </c>
      <c r="C95" t="s">
        <v>282</v>
      </c>
      <c r="E95" t="s">
        <v>5</v>
      </c>
      <c r="BA95">
        <v>2</v>
      </c>
      <c r="BB95">
        <v>10</v>
      </c>
      <c r="BC95">
        <v>12</v>
      </c>
      <c r="BD95">
        <v>23</v>
      </c>
      <c r="BE95">
        <v>33</v>
      </c>
      <c r="BF95">
        <v>38</v>
      </c>
      <c r="BG95">
        <v>42</v>
      </c>
      <c r="BH95">
        <v>51</v>
      </c>
      <c r="BI95">
        <v>55</v>
      </c>
      <c r="BJ95">
        <v>59</v>
      </c>
      <c r="BK95">
        <v>64</v>
      </c>
      <c r="BL95">
        <v>70</v>
      </c>
      <c r="BM95">
        <v>76</v>
      </c>
      <c r="BN95">
        <v>89</v>
      </c>
      <c r="BO95">
        <v>104</v>
      </c>
      <c r="BP95">
        <v>123</v>
      </c>
      <c r="BQ95">
        <v>146</v>
      </c>
      <c r="BR95">
        <v>174</v>
      </c>
      <c r="BS95">
        <v>186</v>
      </c>
      <c r="BT95">
        <v>197</v>
      </c>
      <c r="BU95">
        <v>212</v>
      </c>
      <c r="BV95">
        <v>223</v>
      </c>
      <c r="BW95">
        <v>243</v>
      </c>
      <c r="BX95">
        <v>259</v>
      </c>
      <c r="BY95">
        <v>277</v>
      </c>
      <c r="BZ95">
        <v>304</v>
      </c>
      <c r="CA95">
        <v>333</v>
      </c>
      <c r="CB95">
        <v>361</v>
      </c>
      <c r="CC95">
        <v>377</v>
      </c>
      <c r="CD95">
        <v>383</v>
      </c>
      <c r="CE95">
        <v>400</v>
      </c>
      <c r="CF95">
        <v>409</v>
      </c>
      <c r="CG95">
        <v>416</v>
      </c>
      <c r="CH95">
        <v>433</v>
      </c>
      <c r="CI95">
        <v>446</v>
      </c>
      <c r="CJ95">
        <v>467</v>
      </c>
      <c r="CK95">
        <v>475</v>
      </c>
      <c r="CL95">
        <v>494</v>
      </c>
      <c r="CM95">
        <v>518</v>
      </c>
      <c r="CN95">
        <v>539</v>
      </c>
      <c r="CO95">
        <v>548</v>
      </c>
      <c r="CP95">
        <v>562</v>
      </c>
      <c r="CQ95">
        <v>584</v>
      </c>
      <c r="CR95" s="1">
        <f t="shared" si="8"/>
        <v>43</v>
      </c>
      <c r="CS95" s="3">
        <f t="shared" si="9"/>
        <v>10817</v>
      </c>
    </row>
    <row r="96" spans="1:97" x14ac:dyDescent="0.3">
      <c r="A96">
        <v>7.9465000000000003</v>
      </c>
      <c r="B96">
        <v>-1.0232000000000001</v>
      </c>
      <c r="C96" t="s">
        <v>282</v>
      </c>
      <c r="E96" t="s">
        <v>128</v>
      </c>
      <c r="BF96">
        <v>3</v>
      </c>
      <c r="BG96">
        <v>6</v>
      </c>
      <c r="BH96">
        <v>6</v>
      </c>
      <c r="BI96">
        <v>7</v>
      </c>
      <c r="BJ96">
        <v>7</v>
      </c>
      <c r="BK96">
        <v>11</v>
      </c>
      <c r="BL96">
        <v>16</v>
      </c>
      <c r="BM96">
        <v>19</v>
      </c>
      <c r="BN96">
        <v>23</v>
      </c>
      <c r="BO96">
        <v>27</v>
      </c>
      <c r="BP96">
        <v>53</v>
      </c>
      <c r="BQ96">
        <v>93</v>
      </c>
      <c r="BR96">
        <v>132</v>
      </c>
      <c r="BS96">
        <v>137</v>
      </c>
      <c r="BT96">
        <v>141</v>
      </c>
      <c r="BU96">
        <v>152</v>
      </c>
      <c r="BV96">
        <v>152</v>
      </c>
      <c r="BW96">
        <v>161</v>
      </c>
      <c r="BX96">
        <v>195</v>
      </c>
      <c r="BY96">
        <v>204</v>
      </c>
      <c r="BZ96">
        <v>205</v>
      </c>
      <c r="CA96">
        <v>205</v>
      </c>
      <c r="CB96">
        <v>214</v>
      </c>
      <c r="CC96">
        <v>214</v>
      </c>
      <c r="CD96">
        <v>287</v>
      </c>
      <c r="CE96">
        <v>313</v>
      </c>
      <c r="CF96">
        <v>378</v>
      </c>
      <c r="CG96">
        <v>378</v>
      </c>
      <c r="CH96">
        <v>408</v>
      </c>
      <c r="CI96">
        <v>566</v>
      </c>
      <c r="CJ96">
        <v>566</v>
      </c>
      <c r="CK96">
        <v>636</v>
      </c>
      <c r="CL96">
        <v>636</v>
      </c>
      <c r="CM96">
        <v>641</v>
      </c>
      <c r="CN96">
        <v>641</v>
      </c>
      <c r="CO96">
        <v>834</v>
      </c>
      <c r="CP96">
        <v>1042</v>
      </c>
      <c r="CQ96">
        <v>1042</v>
      </c>
      <c r="CR96" s="1">
        <f t="shared" si="8"/>
        <v>38</v>
      </c>
      <c r="CS96" s="3">
        <f t="shared" si="9"/>
        <v>10751</v>
      </c>
    </row>
    <row r="97" spans="1:97" x14ac:dyDescent="0.3">
      <c r="A97">
        <v>43.942399999999999</v>
      </c>
      <c r="B97">
        <v>12.457800000000001</v>
      </c>
      <c r="C97" t="s">
        <v>282</v>
      </c>
      <c r="E97" t="s">
        <v>198</v>
      </c>
      <c r="AP97">
        <v>1</v>
      </c>
      <c r="AQ97">
        <v>1</v>
      </c>
      <c r="AR97">
        <v>1</v>
      </c>
      <c r="AS97">
        <v>1</v>
      </c>
      <c r="AT97">
        <v>8</v>
      </c>
      <c r="AU97">
        <v>10</v>
      </c>
      <c r="AV97">
        <v>16</v>
      </c>
      <c r="AW97">
        <v>21</v>
      </c>
      <c r="AX97">
        <v>21</v>
      </c>
      <c r="AY97">
        <v>23</v>
      </c>
      <c r="AZ97">
        <v>36</v>
      </c>
      <c r="BA97">
        <v>36</v>
      </c>
      <c r="BB97">
        <v>51</v>
      </c>
      <c r="BC97">
        <v>62</v>
      </c>
      <c r="BD97">
        <v>69</v>
      </c>
      <c r="BE97">
        <v>80</v>
      </c>
      <c r="BF97">
        <v>80</v>
      </c>
      <c r="BG97">
        <v>101</v>
      </c>
      <c r="BH97">
        <v>109</v>
      </c>
      <c r="BI97">
        <v>109</v>
      </c>
      <c r="BJ97">
        <v>119</v>
      </c>
      <c r="BK97">
        <v>119</v>
      </c>
      <c r="BL97">
        <v>144</v>
      </c>
      <c r="BM97">
        <v>144</v>
      </c>
      <c r="BN97">
        <v>175</v>
      </c>
      <c r="BO97">
        <v>187</v>
      </c>
      <c r="BP97">
        <v>187</v>
      </c>
      <c r="BQ97">
        <v>208</v>
      </c>
      <c r="BR97">
        <v>208</v>
      </c>
      <c r="BS97">
        <v>223</v>
      </c>
      <c r="BT97">
        <v>224</v>
      </c>
      <c r="BU97">
        <v>224</v>
      </c>
      <c r="BV97">
        <v>230</v>
      </c>
      <c r="BW97">
        <v>236</v>
      </c>
      <c r="BX97">
        <v>236</v>
      </c>
      <c r="BY97">
        <v>245</v>
      </c>
      <c r="BZ97">
        <v>245</v>
      </c>
      <c r="CA97">
        <v>259</v>
      </c>
      <c r="CB97">
        <v>266</v>
      </c>
      <c r="CC97">
        <v>266</v>
      </c>
      <c r="CD97">
        <v>279</v>
      </c>
      <c r="CE97">
        <v>279</v>
      </c>
      <c r="CF97">
        <v>333</v>
      </c>
      <c r="CG97">
        <v>344</v>
      </c>
      <c r="CH97">
        <v>356</v>
      </c>
      <c r="CI97">
        <v>356</v>
      </c>
      <c r="CJ97">
        <v>356</v>
      </c>
      <c r="CK97">
        <v>371</v>
      </c>
      <c r="CL97">
        <v>372</v>
      </c>
      <c r="CM97">
        <v>426</v>
      </c>
      <c r="CN97">
        <v>435</v>
      </c>
      <c r="CO97">
        <v>455</v>
      </c>
      <c r="CP97">
        <v>461</v>
      </c>
      <c r="CQ97">
        <v>462</v>
      </c>
      <c r="CR97" s="1">
        <f t="shared" si="8"/>
        <v>54</v>
      </c>
      <c r="CS97" s="3">
        <f t="shared" si="9"/>
        <v>10266</v>
      </c>
    </row>
    <row r="98" spans="1:97" x14ac:dyDescent="0.3">
      <c r="A98">
        <v>31.24</v>
      </c>
      <c r="B98">
        <v>36.51</v>
      </c>
      <c r="C98" t="s">
        <v>282</v>
      </c>
      <c r="E98" t="s">
        <v>147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8</v>
      </c>
      <c r="BH98">
        <v>17</v>
      </c>
      <c r="BI98">
        <v>34</v>
      </c>
      <c r="BJ98">
        <v>52</v>
      </c>
      <c r="BK98">
        <v>69</v>
      </c>
      <c r="BL98">
        <v>85</v>
      </c>
      <c r="BM98">
        <v>85</v>
      </c>
      <c r="BN98">
        <v>112</v>
      </c>
      <c r="BO98">
        <v>127</v>
      </c>
      <c r="BP98">
        <v>154</v>
      </c>
      <c r="BQ98">
        <v>172</v>
      </c>
      <c r="BR98">
        <v>212</v>
      </c>
      <c r="BS98">
        <v>235</v>
      </c>
      <c r="BT98">
        <v>246</v>
      </c>
      <c r="BU98">
        <v>259</v>
      </c>
      <c r="BV98">
        <v>268</v>
      </c>
      <c r="BW98">
        <v>274</v>
      </c>
      <c r="BX98">
        <v>278</v>
      </c>
      <c r="BY98">
        <v>299</v>
      </c>
      <c r="BZ98">
        <v>310</v>
      </c>
      <c r="CA98">
        <v>323</v>
      </c>
      <c r="CB98">
        <v>345</v>
      </c>
      <c r="CC98">
        <v>349</v>
      </c>
      <c r="CD98">
        <v>353</v>
      </c>
      <c r="CE98">
        <v>358</v>
      </c>
      <c r="CF98">
        <v>372</v>
      </c>
      <c r="CG98">
        <v>372</v>
      </c>
      <c r="CH98">
        <v>381</v>
      </c>
      <c r="CI98">
        <v>389</v>
      </c>
      <c r="CJ98">
        <v>391</v>
      </c>
      <c r="CK98">
        <v>397</v>
      </c>
      <c r="CL98">
        <v>401</v>
      </c>
      <c r="CM98">
        <v>402</v>
      </c>
      <c r="CN98">
        <v>407</v>
      </c>
      <c r="CO98">
        <v>413</v>
      </c>
      <c r="CP98">
        <v>417</v>
      </c>
      <c r="CQ98">
        <v>425</v>
      </c>
      <c r="CR98" s="1">
        <f t="shared" si="8"/>
        <v>49</v>
      </c>
      <c r="CS98" s="3">
        <f t="shared" si="9"/>
        <v>9803</v>
      </c>
    </row>
    <row r="99" spans="1:97" x14ac:dyDescent="0.3">
      <c r="A99">
        <v>17.607800000000001</v>
      </c>
      <c r="B99">
        <v>8.0816999999999997</v>
      </c>
      <c r="C99" t="s">
        <v>282</v>
      </c>
      <c r="E99" t="s">
        <v>179</v>
      </c>
      <c r="BL99">
        <v>1</v>
      </c>
      <c r="BM99">
        <v>1</v>
      </c>
      <c r="BN99">
        <v>2</v>
      </c>
      <c r="BO99">
        <v>3</v>
      </c>
      <c r="BP99">
        <v>3</v>
      </c>
      <c r="BQ99">
        <v>7</v>
      </c>
      <c r="BR99">
        <v>10</v>
      </c>
      <c r="BS99">
        <v>10</v>
      </c>
      <c r="BT99">
        <v>10</v>
      </c>
      <c r="BU99">
        <v>18</v>
      </c>
      <c r="BV99">
        <v>27</v>
      </c>
      <c r="BW99">
        <v>27</v>
      </c>
      <c r="BX99">
        <v>74</v>
      </c>
      <c r="BY99">
        <v>98</v>
      </c>
      <c r="BZ99">
        <v>120</v>
      </c>
      <c r="CA99">
        <v>144</v>
      </c>
      <c r="CB99">
        <v>184</v>
      </c>
      <c r="CC99">
        <v>253</v>
      </c>
      <c r="CD99">
        <v>278</v>
      </c>
      <c r="CE99">
        <v>342</v>
      </c>
      <c r="CF99">
        <v>410</v>
      </c>
      <c r="CG99">
        <v>438</v>
      </c>
      <c r="CH99">
        <v>491</v>
      </c>
      <c r="CI99">
        <v>529</v>
      </c>
      <c r="CJ99">
        <v>529</v>
      </c>
      <c r="CK99">
        <v>570</v>
      </c>
      <c r="CL99">
        <v>584</v>
      </c>
      <c r="CM99">
        <v>584</v>
      </c>
      <c r="CN99">
        <v>627</v>
      </c>
      <c r="CO99">
        <v>639</v>
      </c>
      <c r="CP99">
        <v>648</v>
      </c>
      <c r="CQ99">
        <v>648</v>
      </c>
      <c r="CR99" s="1">
        <f t="shared" si="8"/>
        <v>32</v>
      </c>
      <c r="CS99" s="3">
        <f t="shared" si="9"/>
        <v>8309</v>
      </c>
    </row>
    <row r="100" spans="1:97" x14ac:dyDescent="0.3">
      <c r="A100">
        <v>35.9375</v>
      </c>
      <c r="B100">
        <v>14.375400000000001</v>
      </c>
      <c r="C100" t="s">
        <v>282</v>
      </c>
      <c r="E100" t="s">
        <v>162</v>
      </c>
      <c r="AY100">
        <v>3</v>
      </c>
      <c r="AZ100">
        <v>3</v>
      </c>
      <c r="BA100">
        <v>3</v>
      </c>
      <c r="BB100">
        <v>5</v>
      </c>
      <c r="BC100">
        <v>6</v>
      </c>
      <c r="BD100">
        <v>6</v>
      </c>
      <c r="BE100">
        <v>12</v>
      </c>
      <c r="BF100">
        <v>18</v>
      </c>
      <c r="BG100">
        <v>21</v>
      </c>
      <c r="BH100">
        <v>30</v>
      </c>
      <c r="BI100">
        <v>38</v>
      </c>
      <c r="BJ100">
        <v>38</v>
      </c>
      <c r="BK100">
        <v>53</v>
      </c>
      <c r="BL100">
        <v>64</v>
      </c>
      <c r="BM100">
        <v>73</v>
      </c>
      <c r="BN100">
        <v>90</v>
      </c>
      <c r="BO100">
        <v>107</v>
      </c>
      <c r="BP100">
        <v>110</v>
      </c>
      <c r="BQ100">
        <v>129</v>
      </c>
      <c r="BR100">
        <v>134</v>
      </c>
      <c r="BS100">
        <v>139</v>
      </c>
      <c r="BT100">
        <v>149</v>
      </c>
      <c r="BU100">
        <v>151</v>
      </c>
      <c r="BV100">
        <v>156</v>
      </c>
      <c r="BW100">
        <v>169</v>
      </c>
      <c r="BX100">
        <v>188</v>
      </c>
      <c r="BY100">
        <v>196</v>
      </c>
      <c r="BZ100">
        <v>202</v>
      </c>
      <c r="CA100">
        <v>213</v>
      </c>
      <c r="CB100">
        <v>227</v>
      </c>
      <c r="CC100">
        <v>241</v>
      </c>
      <c r="CD100">
        <v>293</v>
      </c>
      <c r="CE100">
        <v>299</v>
      </c>
      <c r="CF100">
        <v>337</v>
      </c>
      <c r="CG100">
        <v>350</v>
      </c>
      <c r="CH100">
        <v>370</v>
      </c>
      <c r="CI100">
        <v>378</v>
      </c>
      <c r="CJ100">
        <v>384</v>
      </c>
      <c r="CK100">
        <v>393</v>
      </c>
      <c r="CL100">
        <v>399</v>
      </c>
      <c r="CM100">
        <v>412</v>
      </c>
      <c r="CN100">
        <v>422</v>
      </c>
      <c r="CO100">
        <v>426</v>
      </c>
      <c r="CP100">
        <v>427</v>
      </c>
      <c r="CQ100">
        <v>431</v>
      </c>
      <c r="CR100" s="1">
        <f t="shared" si="8"/>
        <v>45</v>
      </c>
      <c r="CS100" s="3">
        <f t="shared" si="9"/>
        <v>8295</v>
      </c>
    </row>
    <row r="101" spans="1:97" x14ac:dyDescent="0.3">
      <c r="A101">
        <v>16</v>
      </c>
      <c r="B101">
        <v>108</v>
      </c>
      <c r="C101" t="s">
        <v>282</v>
      </c>
      <c r="E101" t="s">
        <v>235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6</v>
      </c>
      <c r="Q101">
        <v>6</v>
      </c>
      <c r="R101">
        <v>8</v>
      </c>
      <c r="S101">
        <v>8</v>
      </c>
      <c r="T101">
        <v>8</v>
      </c>
      <c r="U101">
        <v>10</v>
      </c>
      <c r="V101">
        <v>10</v>
      </c>
      <c r="W101">
        <v>13</v>
      </c>
      <c r="X101">
        <v>13</v>
      </c>
      <c r="Y101">
        <v>14</v>
      </c>
      <c r="Z101">
        <v>15</v>
      </c>
      <c r="AA101">
        <v>15</v>
      </c>
      <c r="AB101">
        <v>16</v>
      </c>
      <c r="AC101">
        <v>16</v>
      </c>
      <c r="AD101">
        <v>16</v>
      </c>
      <c r="AE101">
        <v>16</v>
      </c>
      <c r="AF101">
        <v>16</v>
      </c>
      <c r="AG101">
        <v>16</v>
      </c>
      <c r="AH101">
        <v>16</v>
      </c>
      <c r="AI101">
        <v>16</v>
      </c>
      <c r="AJ101">
        <v>16</v>
      </c>
      <c r="AK101">
        <v>16</v>
      </c>
      <c r="AL101">
        <v>16</v>
      </c>
      <c r="AM101">
        <v>16</v>
      </c>
      <c r="AN101">
        <v>16</v>
      </c>
      <c r="AO101">
        <v>16</v>
      </c>
      <c r="AP101">
        <v>16</v>
      </c>
      <c r="AQ101">
        <v>16</v>
      </c>
      <c r="AR101">
        <v>16</v>
      </c>
      <c r="AS101">
        <v>16</v>
      </c>
      <c r="AT101">
        <v>16</v>
      </c>
      <c r="AU101">
        <v>16</v>
      </c>
      <c r="AV101">
        <v>16</v>
      </c>
      <c r="AW101">
        <v>16</v>
      </c>
      <c r="AX101">
        <v>16</v>
      </c>
      <c r="AY101">
        <v>18</v>
      </c>
      <c r="AZ101">
        <v>30</v>
      </c>
      <c r="BA101">
        <v>30</v>
      </c>
      <c r="BB101">
        <v>31</v>
      </c>
      <c r="BC101">
        <v>38</v>
      </c>
      <c r="BD101">
        <v>39</v>
      </c>
      <c r="BE101">
        <v>47</v>
      </c>
      <c r="BF101">
        <v>53</v>
      </c>
      <c r="BG101">
        <v>56</v>
      </c>
      <c r="BH101">
        <v>61</v>
      </c>
      <c r="BI101">
        <v>66</v>
      </c>
      <c r="BJ101">
        <v>75</v>
      </c>
      <c r="BK101">
        <v>85</v>
      </c>
      <c r="BL101">
        <v>91</v>
      </c>
      <c r="BM101">
        <v>94</v>
      </c>
      <c r="BN101">
        <v>113</v>
      </c>
      <c r="BO101">
        <v>123</v>
      </c>
      <c r="BP101">
        <v>134</v>
      </c>
      <c r="BQ101">
        <v>141</v>
      </c>
      <c r="BR101">
        <v>153</v>
      </c>
      <c r="BS101">
        <v>163</v>
      </c>
      <c r="BT101">
        <v>174</v>
      </c>
      <c r="BU101">
        <v>188</v>
      </c>
      <c r="BV101">
        <v>203</v>
      </c>
      <c r="BW101">
        <v>212</v>
      </c>
      <c r="BX101">
        <v>218</v>
      </c>
      <c r="BY101">
        <v>233</v>
      </c>
      <c r="BZ101">
        <v>237</v>
      </c>
      <c r="CA101">
        <v>240</v>
      </c>
      <c r="CB101">
        <v>241</v>
      </c>
      <c r="CC101">
        <v>245</v>
      </c>
      <c r="CD101">
        <v>249</v>
      </c>
      <c r="CE101">
        <v>251</v>
      </c>
      <c r="CF101">
        <v>255</v>
      </c>
      <c r="CG101">
        <v>257</v>
      </c>
      <c r="CH101">
        <v>258</v>
      </c>
      <c r="CI101">
        <v>262</v>
      </c>
      <c r="CJ101">
        <v>265</v>
      </c>
      <c r="CK101">
        <v>266</v>
      </c>
      <c r="CL101">
        <v>267</v>
      </c>
      <c r="CM101">
        <v>268</v>
      </c>
      <c r="CN101">
        <v>268</v>
      </c>
      <c r="CO101">
        <v>268</v>
      </c>
      <c r="CP101">
        <v>268</v>
      </c>
      <c r="CQ101">
        <v>268</v>
      </c>
      <c r="CR101" s="1">
        <f t="shared" si="8"/>
        <v>89</v>
      </c>
      <c r="CS101" s="3">
        <f t="shared" si="9"/>
        <v>8014</v>
      </c>
    </row>
    <row r="102" spans="1:97" x14ac:dyDescent="0.3">
      <c r="A102">
        <v>15.2</v>
      </c>
      <c r="B102">
        <v>-86.241900000000001</v>
      </c>
      <c r="C102" t="s">
        <v>282</v>
      </c>
      <c r="E102" t="s">
        <v>135</v>
      </c>
      <c r="BC102">
        <v>2</v>
      </c>
      <c r="BD102">
        <v>2</v>
      </c>
      <c r="BE102">
        <v>2</v>
      </c>
      <c r="BF102">
        <v>2</v>
      </c>
      <c r="BG102">
        <v>3</v>
      </c>
      <c r="BH102">
        <v>6</v>
      </c>
      <c r="BI102">
        <v>8</v>
      </c>
      <c r="BJ102">
        <v>9</v>
      </c>
      <c r="BK102">
        <v>12</v>
      </c>
      <c r="BL102">
        <v>24</v>
      </c>
      <c r="BM102">
        <v>24</v>
      </c>
      <c r="BN102">
        <v>26</v>
      </c>
      <c r="BO102">
        <v>30</v>
      </c>
      <c r="BP102">
        <v>30</v>
      </c>
      <c r="BQ102">
        <v>36</v>
      </c>
      <c r="BR102">
        <v>52</v>
      </c>
      <c r="BS102">
        <v>68</v>
      </c>
      <c r="BT102">
        <v>95</v>
      </c>
      <c r="BU102">
        <v>110</v>
      </c>
      <c r="BV102">
        <v>139</v>
      </c>
      <c r="BW102">
        <v>141</v>
      </c>
      <c r="BX102">
        <v>172</v>
      </c>
      <c r="BY102">
        <v>219</v>
      </c>
      <c r="BZ102">
        <v>222</v>
      </c>
      <c r="CA102">
        <v>264</v>
      </c>
      <c r="CB102">
        <v>268</v>
      </c>
      <c r="CC102">
        <v>298</v>
      </c>
      <c r="CD102">
        <v>305</v>
      </c>
      <c r="CE102">
        <v>312</v>
      </c>
      <c r="CF102">
        <v>343</v>
      </c>
      <c r="CG102">
        <v>382</v>
      </c>
      <c r="CH102">
        <v>392</v>
      </c>
      <c r="CI102">
        <v>393</v>
      </c>
      <c r="CJ102">
        <v>397</v>
      </c>
      <c r="CK102">
        <v>407</v>
      </c>
      <c r="CL102">
        <v>419</v>
      </c>
      <c r="CM102">
        <v>426</v>
      </c>
      <c r="CN102">
        <v>442</v>
      </c>
      <c r="CO102">
        <v>457</v>
      </c>
      <c r="CP102">
        <v>472</v>
      </c>
      <c r="CQ102">
        <v>477</v>
      </c>
      <c r="CR102" s="1">
        <f t="shared" si="8"/>
        <v>41</v>
      </c>
      <c r="CS102" s="3">
        <f t="shared" si="9"/>
        <v>7888</v>
      </c>
    </row>
    <row r="103" spans="1:97" x14ac:dyDescent="0.3">
      <c r="A103">
        <v>9.0820000000000007</v>
      </c>
      <c r="B103">
        <v>8.6753</v>
      </c>
      <c r="C103" t="s">
        <v>282</v>
      </c>
      <c r="E103" t="s">
        <v>180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3</v>
      </c>
      <c r="BJ103">
        <v>8</v>
      </c>
      <c r="BK103">
        <v>8</v>
      </c>
      <c r="BL103">
        <v>12</v>
      </c>
      <c r="BM103">
        <v>22</v>
      </c>
      <c r="BN103">
        <v>30</v>
      </c>
      <c r="BO103">
        <v>40</v>
      </c>
      <c r="BP103">
        <v>44</v>
      </c>
      <c r="BQ103">
        <v>51</v>
      </c>
      <c r="BR103">
        <v>65</v>
      </c>
      <c r="BS103">
        <v>70</v>
      </c>
      <c r="BT103">
        <v>89</v>
      </c>
      <c r="BU103">
        <v>111</v>
      </c>
      <c r="BV103">
        <v>131</v>
      </c>
      <c r="BW103">
        <v>135</v>
      </c>
      <c r="BX103">
        <v>174</v>
      </c>
      <c r="BY103">
        <v>184</v>
      </c>
      <c r="BZ103">
        <v>210</v>
      </c>
      <c r="CA103">
        <v>214</v>
      </c>
      <c r="CB103">
        <v>232</v>
      </c>
      <c r="CC103">
        <v>238</v>
      </c>
      <c r="CD103">
        <v>254</v>
      </c>
      <c r="CE103">
        <v>276</v>
      </c>
      <c r="CF103">
        <v>288</v>
      </c>
      <c r="CG103">
        <v>305</v>
      </c>
      <c r="CH103">
        <v>318</v>
      </c>
      <c r="CI103">
        <v>323</v>
      </c>
      <c r="CJ103">
        <v>343</v>
      </c>
      <c r="CK103">
        <v>373</v>
      </c>
      <c r="CL103">
        <v>407</v>
      </c>
      <c r="CM103">
        <v>442</v>
      </c>
      <c r="CN103">
        <v>493</v>
      </c>
      <c r="CO103">
        <v>542</v>
      </c>
      <c r="CP103">
        <v>627</v>
      </c>
      <c r="CQ103">
        <v>665</v>
      </c>
      <c r="CR103" s="1">
        <f t="shared" ref="CR103:CR134" si="10">COUNT(F103:CQ103)</f>
        <v>53</v>
      </c>
      <c r="CS103" s="3">
        <f t="shared" ref="CS103:CS134" si="11">SUM(F103:CQ103)</f>
        <v>7753</v>
      </c>
    </row>
    <row r="104" spans="1:97" x14ac:dyDescent="0.3">
      <c r="A104">
        <v>31.952200000000001</v>
      </c>
      <c r="B104">
        <v>35.233199999999997</v>
      </c>
      <c r="C104" t="s">
        <v>282</v>
      </c>
      <c r="E104" t="s">
        <v>246</v>
      </c>
      <c r="AW104">
        <v>4</v>
      </c>
      <c r="AX104">
        <v>7</v>
      </c>
      <c r="AY104">
        <v>16</v>
      </c>
      <c r="AZ104">
        <v>16</v>
      </c>
      <c r="BA104">
        <v>19</v>
      </c>
      <c r="BB104">
        <v>26</v>
      </c>
      <c r="BC104">
        <v>30</v>
      </c>
      <c r="BD104">
        <v>30</v>
      </c>
      <c r="BE104">
        <v>31</v>
      </c>
      <c r="BF104">
        <v>35</v>
      </c>
      <c r="BG104">
        <v>38</v>
      </c>
      <c r="BH104">
        <v>38</v>
      </c>
      <c r="BI104">
        <v>39</v>
      </c>
      <c r="BJ104">
        <v>41</v>
      </c>
      <c r="BK104">
        <v>44</v>
      </c>
      <c r="BL104">
        <v>47</v>
      </c>
      <c r="BM104">
        <v>48</v>
      </c>
      <c r="BN104">
        <v>52</v>
      </c>
      <c r="BO104">
        <v>59</v>
      </c>
      <c r="BP104">
        <v>59</v>
      </c>
      <c r="BQ104">
        <v>59</v>
      </c>
      <c r="BR104">
        <v>84</v>
      </c>
      <c r="BS104">
        <v>91</v>
      </c>
      <c r="BT104">
        <v>98</v>
      </c>
      <c r="BU104">
        <v>109</v>
      </c>
      <c r="BV104">
        <v>116</v>
      </c>
      <c r="BW104">
        <v>119</v>
      </c>
      <c r="BX104">
        <v>134</v>
      </c>
      <c r="BY104">
        <v>161</v>
      </c>
      <c r="BZ104">
        <v>194</v>
      </c>
      <c r="CA104">
        <v>217</v>
      </c>
      <c r="CB104">
        <v>237</v>
      </c>
      <c r="CC104">
        <v>254</v>
      </c>
      <c r="CD104">
        <v>261</v>
      </c>
      <c r="CE104">
        <v>263</v>
      </c>
      <c r="CF104">
        <v>263</v>
      </c>
      <c r="CG104">
        <v>267</v>
      </c>
      <c r="CH104">
        <v>268</v>
      </c>
      <c r="CI104">
        <v>290</v>
      </c>
      <c r="CJ104">
        <v>308</v>
      </c>
      <c r="CK104">
        <v>308</v>
      </c>
      <c r="CL104">
        <v>374</v>
      </c>
      <c r="CM104">
        <v>374</v>
      </c>
      <c r="CN104">
        <v>402</v>
      </c>
      <c r="CO104">
        <v>418</v>
      </c>
      <c r="CP104">
        <v>437</v>
      </c>
      <c r="CQ104">
        <v>449</v>
      </c>
      <c r="CR104" s="1">
        <f t="shared" si="10"/>
        <v>47</v>
      </c>
      <c r="CS104" s="3">
        <f t="shared" si="11"/>
        <v>7234</v>
      </c>
    </row>
    <row r="105" spans="1:97" x14ac:dyDescent="0.3">
      <c r="A105">
        <v>41.2044</v>
      </c>
      <c r="B105">
        <v>74.766099999999994</v>
      </c>
      <c r="C105" t="s">
        <v>282</v>
      </c>
      <c r="E105" t="s">
        <v>152</v>
      </c>
      <c r="BJ105">
        <v>3</v>
      </c>
      <c r="BK105">
        <v>3</v>
      </c>
      <c r="BL105">
        <v>6</v>
      </c>
      <c r="BM105">
        <v>14</v>
      </c>
      <c r="BN105">
        <v>14</v>
      </c>
      <c r="BO105">
        <v>16</v>
      </c>
      <c r="BP105">
        <v>42</v>
      </c>
      <c r="BQ105">
        <v>44</v>
      </c>
      <c r="BR105">
        <v>44</v>
      </c>
      <c r="BS105">
        <v>58</v>
      </c>
      <c r="BT105">
        <v>58</v>
      </c>
      <c r="BU105">
        <v>84</v>
      </c>
      <c r="BV105">
        <v>94</v>
      </c>
      <c r="BW105">
        <v>107</v>
      </c>
      <c r="BX105">
        <v>111</v>
      </c>
      <c r="BY105">
        <v>116</v>
      </c>
      <c r="BZ105">
        <v>130</v>
      </c>
      <c r="CA105">
        <v>144</v>
      </c>
      <c r="CB105">
        <v>147</v>
      </c>
      <c r="CC105">
        <v>216</v>
      </c>
      <c r="CD105">
        <v>228</v>
      </c>
      <c r="CE105">
        <v>270</v>
      </c>
      <c r="CF105">
        <v>280</v>
      </c>
      <c r="CG105">
        <v>298</v>
      </c>
      <c r="CH105">
        <v>339</v>
      </c>
      <c r="CI105">
        <v>377</v>
      </c>
      <c r="CJ105">
        <v>419</v>
      </c>
      <c r="CK105">
        <v>430</v>
      </c>
      <c r="CL105">
        <v>449</v>
      </c>
      <c r="CM105">
        <v>466</v>
      </c>
      <c r="CN105">
        <v>489</v>
      </c>
      <c r="CO105">
        <v>506</v>
      </c>
      <c r="CP105">
        <v>554</v>
      </c>
      <c r="CQ105">
        <v>568</v>
      </c>
      <c r="CR105" s="1">
        <f t="shared" si="10"/>
        <v>34</v>
      </c>
      <c r="CS105" s="3">
        <f t="shared" si="11"/>
        <v>7124</v>
      </c>
    </row>
    <row r="106" spans="1:97" x14ac:dyDescent="0.3">
      <c r="A106">
        <v>14.497400000000001</v>
      </c>
      <c r="B106">
        <v>-14.452400000000001</v>
      </c>
      <c r="C106" t="s">
        <v>282</v>
      </c>
      <c r="E106" t="s">
        <v>200</v>
      </c>
      <c r="AT106">
        <v>1</v>
      </c>
      <c r="AU106">
        <v>2</v>
      </c>
      <c r="AV106">
        <v>4</v>
      </c>
      <c r="AW106">
        <v>4</v>
      </c>
      <c r="AX106">
        <v>4</v>
      </c>
      <c r="AY106">
        <v>4</v>
      </c>
      <c r="AZ106">
        <v>4</v>
      </c>
      <c r="BA106">
        <v>4</v>
      </c>
      <c r="BB106">
        <v>4</v>
      </c>
      <c r="BC106">
        <v>4</v>
      </c>
      <c r="BD106">
        <v>4</v>
      </c>
      <c r="BE106">
        <v>10</v>
      </c>
      <c r="BF106">
        <v>10</v>
      </c>
      <c r="BG106">
        <v>24</v>
      </c>
      <c r="BH106">
        <v>24</v>
      </c>
      <c r="BI106">
        <v>26</v>
      </c>
      <c r="BJ106">
        <v>31</v>
      </c>
      <c r="BK106">
        <v>31</v>
      </c>
      <c r="BL106">
        <v>38</v>
      </c>
      <c r="BM106">
        <v>47</v>
      </c>
      <c r="BN106">
        <v>67</v>
      </c>
      <c r="BO106">
        <v>79</v>
      </c>
      <c r="BP106">
        <v>86</v>
      </c>
      <c r="BQ106">
        <v>99</v>
      </c>
      <c r="BR106">
        <v>105</v>
      </c>
      <c r="BS106">
        <v>119</v>
      </c>
      <c r="BT106">
        <v>130</v>
      </c>
      <c r="BU106">
        <v>142</v>
      </c>
      <c r="BV106">
        <v>162</v>
      </c>
      <c r="BW106">
        <v>175</v>
      </c>
      <c r="BX106">
        <v>190</v>
      </c>
      <c r="BY106">
        <v>195</v>
      </c>
      <c r="BZ106">
        <v>207</v>
      </c>
      <c r="CA106">
        <v>219</v>
      </c>
      <c r="CB106">
        <v>222</v>
      </c>
      <c r="CC106">
        <v>226</v>
      </c>
      <c r="CD106">
        <v>237</v>
      </c>
      <c r="CE106">
        <v>244</v>
      </c>
      <c r="CF106">
        <v>250</v>
      </c>
      <c r="CG106">
        <v>265</v>
      </c>
      <c r="CH106">
        <v>278</v>
      </c>
      <c r="CI106">
        <v>280</v>
      </c>
      <c r="CJ106">
        <v>291</v>
      </c>
      <c r="CK106">
        <v>299</v>
      </c>
      <c r="CL106">
        <v>314</v>
      </c>
      <c r="CM106">
        <v>335</v>
      </c>
      <c r="CN106">
        <v>342</v>
      </c>
      <c r="CO106">
        <v>350</v>
      </c>
      <c r="CP106">
        <v>367</v>
      </c>
      <c r="CQ106">
        <v>377</v>
      </c>
      <c r="CR106" s="1">
        <f t="shared" si="10"/>
        <v>50</v>
      </c>
      <c r="CS106" s="3">
        <f t="shared" si="11"/>
        <v>6932</v>
      </c>
    </row>
    <row r="107" spans="1:97" x14ac:dyDescent="0.3">
      <c r="A107">
        <v>-16.290199999999999</v>
      </c>
      <c r="B107">
        <v>-63.588700000000003</v>
      </c>
      <c r="C107" t="s">
        <v>282</v>
      </c>
      <c r="E107" t="s">
        <v>31</v>
      </c>
      <c r="BC107">
        <v>2</v>
      </c>
      <c r="BD107">
        <v>2</v>
      </c>
      <c r="BE107">
        <v>3</v>
      </c>
      <c r="BF107">
        <v>10</v>
      </c>
      <c r="BG107">
        <v>10</v>
      </c>
      <c r="BH107">
        <v>11</v>
      </c>
      <c r="BI107">
        <v>11</v>
      </c>
      <c r="BJ107">
        <v>12</v>
      </c>
      <c r="BK107">
        <v>12</v>
      </c>
      <c r="BL107">
        <v>15</v>
      </c>
      <c r="BM107">
        <v>19</v>
      </c>
      <c r="BN107">
        <v>24</v>
      </c>
      <c r="BO107">
        <v>27</v>
      </c>
      <c r="BP107">
        <v>29</v>
      </c>
      <c r="BQ107">
        <v>32</v>
      </c>
      <c r="BR107">
        <v>43</v>
      </c>
      <c r="BS107">
        <v>61</v>
      </c>
      <c r="BT107">
        <v>74</v>
      </c>
      <c r="BU107">
        <v>81</v>
      </c>
      <c r="BV107">
        <v>97</v>
      </c>
      <c r="BW107">
        <v>107</v>
      </c>
      <c r="BX107">
        <v>115</v>
      </c>
      <c r="BY107">
        <v>123</v>
      </c>
      <c r="BZ107">
        <v>132</v>
      </c>
      <c r="CA107">
        <v>139</v>
      </c>
      <c r="CB107">
        <v>157</v>
      </c>
      <c r="CC107">
        <v>183</v>
      </c>
      <c r="CD107">
        <v>194</v>
      </c>
      <c r="CE107">
        <v>210</v>
      </c>
      <c r="CF107">
        <v>264</v>
      </c>
      <c r="CG107">
        <v>268</v>
      </c>
      <c r="CH107">
        <v>275</v>
      </c>
      <c r="CI107">
        <v>300</v>
      </c>
      <c r="CJ107">
        <v>330</v>
      </c>
      <c r="CK107">
        <v>354</v>
      </c>
      <c r="CL107">
        <v>397</v>
      </c>
      <c r="CM107">
        <v>441</v>
      </c>
      <c r="CN107">
        <v>465</v>
      </c>
      <c r="CO107">
        <v>493</v>
      </c>
      <c r="CP107">
        <v>520</v>
      </c>
      <c r="CQ107">
        <v>564</v>
      </c>
      <c r="CR107" s="1">
        <f t="shared" si="10"/>
        <v>41</v>
      </c>
      <c r="CS107" s="3">
        <f t="shared" si="11"/>
        <v>6606</v>
      </c>
    </row>
    <row r="108" spans="1:97" x14ac:dyDescent="0.3">
      <c r="A108">
        <v>-20.2</v>
      </c>
      <c r="B108">
        <v>57.5</v>
      </c>
      <c r="C108" t="s">
        <v>282</v>
      </c>
      <c r="E108" t="s">
        <v>164</v>
      </c>
      <c r="BJ108">
        <v>3</v>
      </c>
      <c r="BK108">
        <v>3</v>
      </c>
      <c r="BL108">
        <v>12</v>
      </c>
      <c r="BM108">
        <v>14</v>
      </c>
      <c r="BN108">
        <v>28</v>
      </c>
      <c r="BO108">
        <v>36</v>
      </c>
      <c r="BP108">
        <v>42</v>
      </c>
      <c r="BQ108">
        <v>48</v>
      </c>
      <c r="BR108">
        <v>81</v>
      </c>
      <c r="BS108">
        <v>94</v>
      </c>
      <c r="BT108">
        <v>102</v>
      </c>
      <c r="BU108">
        <v>107</v>
      </c>
      <c r="BV108">
        <v>128</v>
      </c>
      <c r="BW108">
        <v>143</v>
      </c>
      <c r="BX108">
        <v>161</v>
      </c>
      <c r="BY108">
        <v>169</v>
      </c>
      <c r="BZ108">
        <v>186</v>
      </c>
      <c r="CA108">
        <v>196</v>
      </c>
      <c r="CB108">
        <v>227</v>
      </c>
      <c r="CC108">
        <v>244</v>
      </c>
      <c r="CD108">
        <v>268</v>
      </c>
      <c r="CE108">
        <v>273</v>
      </c>
      <c r="CF108">
        <v>314</v>
      </c>
      <c r="CG108">
        <v>318</v>
      </c>
      <c r="CH108">
        <v>319</v>
      </c>
      <c r="CI108">
        <v>324</v>
      </c>
      <c r="CJ108">
        <v>324</v>
      </c>
      <c r="CK108">
        <v>324</v>
      </c>
      <c r="CL108">
        <v>324</v>
      </c>
      <c r="CM108">
        <v>324</v>
      </c>
      <c r="CN108">
        <v>324</v>
      </c>
      <c r="CO108">
        <v>325</v>
      </c>
      <c r="CP108">
        <v>328</v>
      </c>
      <c r="CQ108">
        <v>328</v>
      </c>
      <c r="CR108" s="1">
        <f t="shared" si="10"/>
        <v>34</v>
      </c>
      <c r="CS108" s="3">
        <f t="shared" si="11"/>
        <v>6441</v>
      </c>
    </row>
    <row r="109" spans="1:97" x14ac:dyDescent="0.3">
      <c r="A109">
        <v>42.315399999999997</v>
      </c>
      <c r="B109">
        <v>43.356900000000003</v>
      </c>
      <c r="C109" t="s">
        <v>282</v>
      </c>
      <c r="E109" t="s">
        <v>126</v>
      </c>
      <c r="AO109">
        <v>1</v>
      </c>
      <c r="AP109">
        <v>1</v>
      </c>
      <c r="AQ109">
        <v>1</v>
      </c>
      <c r="AR109">
        <v>1</v>
      </c>
      <c r="AS109">
        <v>3</v>
      </c>
      <c r="AT109">
        <v>3</v>
      </c>
      <c r="AU109">
        <v>3</v>
      </c>
      <c r="AV109">
        <v>3</v>
      </c>
      <c r="AW109">
        <v>4</v>
      </c>
      <c r="AX109">
        <v>4</v>
      </c>
      <c r="AY109">
        <v>4</v>
      </c>
      <c r="AZ109">
        <v>13</v>
      </c>
      <c r="BA109">
        <v>15</v>
      </c>
      <c r="BB109">
        <v>15</v>
      </c>
      <c r="BC109">
        <v>24</v>
      </c>
      <c r="BD109">
        <v>24</v>
      </c>
      <c r="BE109">
        <v>25</v>
      </c>
      <c r="BF109">
        <v>30</v>
      </c>
      <c r="BG109">
        <v>33</v>
      </c>
      <c r="BH109">
        <v>33</v>
      </c>
      <c r="BI109">
        <v>34</v>
      </c>
      <c r="BJ109">
        <v>38</v>
      </c>
      <c r="BK109">
        <v>40</v>
      </c>
      <c r="BL109">
        <v>43</v>
      </c>
      <c r="BM109">
        <v>49</v>
      </c>
      <c r="BN109">
        <v>54</v>
      </c>
      <c r="BO109">
        <v>61</v>
      </c>
      <c r="BP109">
        <v>70</v>
      </c>
      <c r="BQ109">
        <v>75</v>
      </c>
      <c r="BR109">
        <v>79</v>
      </c>
      <c r="BS109">
        <v>83</v>
      </c>
      <c r="BT109">
        <v>90</v>
      </c>
      <c r="BU109">
        <v>91</v>
      </c>
      <c r="BV109">
        <v>103</v>
      </c>
      <c r="BW109">
        <v>110</v>
      </c>
      <c r="BX109">
        <v>117</v>
      </c>
      <c r="BY109">
        <v>134</v>
      </c>
      <c r="BZ109">
        <v>155</v>
      </c>
      <c r="CA109">
        <v>162</v>
      </c>
      <c r="CB109">
        <v>174</v>
      </c>
      <c r="CC109">
        <v>188</v>
      </c>
      <c r="CD109">
        <v>196</v>
      </c>
      <c r="CE109">
        <v>211</v>
      </c>
      <c r="CF109">
        <v>218</v>
      </c>
      <c r="CG109">
        <v>234</v>
      </c>
      <c r="CH109">
        <v>242</v>
      </c>
      <c r="CI109">
        <v>257</v>
      </c>
      <c r="CJ109">
        <v>272</v>
      </c>
      <c r="CK109">
        <v>300</v>
      </c>
      <c r="CL109">
        <v>306</v>
      </c>
      <c r="CM109">
        <v>348</v>
      </c>
      <c r="CN109">
        <v>370</v>
      </c>
      <c r="CO109">
        <v>388</v>
      </c>
      <c r="CP109">
        <v>394</v>
      </c>
      <c r="CQ109">
        <v>402</v>
      </c>
      <c r="CR109" s="1">
        <f t="shared" si="10"/>
        <v>55</v>
      </c>
      <c r="CS109" s="3">
        <f t="shared" si="11"/>
        <v>6328</v>
      </c>
    </row>
    <row r="110" spans="1:97" x14ac:dyDescent="0.3">
      <c r="A110">
        <v>42.602635999999997</v>
      </c>
      <c r="B110">
        <v>20.902977</v>
      </c>
      <c r="C110" t="s">
        <v>282</v>
      </c>
      <c r="E110" t="s">
        <v>252</v>
      </c>
      <c r="BR110">
        <v>71</v>
      </c>
      <c r="BS110">
        <v>86</v>
      </c>
      <c r="BT110">
        <v>91</v>
      </c>
      <c r="BU110">
        <v>94</v>
      </c>
      <c r="BV110">
        <v>94</v>
      </c>
      <c r="BW110">
        <v>112</v>
      </c>
      <c r="BX110">
        <v>125</v>
      </c>
      <c r="BY110">
        <v>125</v>
      </c>
      <c r="BZ110">
        <v>126</v>
      </c>
      <c r="CA110">
        <v>135</v>
      </c>
      <c r="CB110">
        <v>145</v>
      </c>
      <c r="CC110">
        <v>145</v>
      </c>
      <c r="CD110">
        <v>170</v>
      </c>
      <c r="CE110">
        <v>184</v>
      </c>
      <c r="CF110">
        <v>184</v>
      </c>
      <c r="CG110">
        <v>250</v>
      </c>
      <c r="CH110">
        <v>283</v>
      </c>
      <c r="CI110">
        <v>283</v>
      </c>
      <c r="CJ110">
        <v>283</v>
      </c>
      <c r="CK110">
        <v>387</v>
      </c>
      <c r="CL110">
        <v>387</v>
      </c>
      <c r="CM110">
        <v>449</v>
      </c>
      <c r="CN110">
        <v>480</v>
      </c>
      <c r="CO110">
        <v>510</v>
      </c>
      <c r="CP110">
        <v>510</v>
      </c>
      <c r="CQ110">
        <v>510</v>
      </c>
      <c r="CR110" s="1">
        <f t="shared" si="10"/>
        <v>26</v>
      </c>
      <c r="CS110" s="3">
        <f t="shared" si="11"/>
        <v>6219</v>
      </c>
    </row>
    <row r="111" spans="1:97" x14ac:dyDescent="0.3">
      <c r="A111">
        <v>11.825100000000001</v>
      </c>
      <c r="B111">
        <v>42.590299999999999</v>
      </c>
      <c r="C111" t="s">
        <v>282</v>
      </c>
      <c r="E111" t="s">
        <v>102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3</v>
      </c>
      <c r="BP111">
        <v>3</v>
      </c>
      <c r="BQ111">
        <v>11</v>
      </c>
      <c r="BR111">
        <v>11</v>
      </c>
      <c r="BS111">
        <v>12</v>
      </c>
      <c r="BT111">
        <v>14</v>
      </c>
      <c r="BU111">
        <v>18</v>
      </c>
      <c r="BV111">
        <v>18</v>
      </c>
      <c r="BW111">
        <v>30</v>
      </c>
      <c r="BX111">
        <v>33</v>
      </c>
      <c r="BY111">
        <v>40</v>
      </c>
      <c r="BZ111">
        <v>49</v>
      </c>
      <c r="CA111">
        <v>50</v>
      </c>
      <c r="CB111">
        <v>59</v>
      </c>
      <c r="CC111">
        <v>90</v>
      </c>
      <c r="CD111">
        <v>90</v>
      </c>
      <c r="CE111">
        <v>135</v>
      </c>
      <c r="CF111">
        <v>135</v>
      </c>
      <c r="CG111">
        <v>150</v>
      </c>
      <c r="CH111">
        <v>187</v>
      </c>
      <c r="CI111">
        <v>214</v>
      </c>
      <c r="CJ111">
        <v>298</v>
      </c>
      <c r="CK111">
        <v>363</v>
      </c>
      <c r="CL111">
        <v>435</v>
      </c>
      <c r="CM111">
        <v>591</v>
      </c>
      <c r="CN111">
        <v>732</v>
      </c>
      <c r="CO111">
        <v>732</v>
      </c>
      <c r="CP111">
        <v>846</v>
      </c>
      <c r="CQ111">
        <v>846</v>
      </c>
      <c r="CR111" s="1">
        <f t="shared" si="10"/>
        <v>34</v>
      </c>
      <c r="CS111" s="3">
        <f t="shared" si="11"/>
        <v>6200</v>
      </c>
    </row>
    <row r="112" spans="1:97" x14ac:dyDescent="0.3">
      <c r="A112">
        <v>42.5</v>
      </c>
      <c r="B112">
        <v>19.3</v>
      </c>
      <c r="C112" t="s">
        <v>282</v>
      </c>
      <c r="E112" t="s">
        <v>169</v>
      </c>
      <c r="BI112">
        <v>2</v>
      </c>
      <c r="BJ112">
        <v>2</v>
      </c>
      <c r="BK112">
        <v>3</v>
      </c>
      <c r="BL112">
        <v>14</v>
      </c>
      <c r="BM112">
        <v>14</v>
      </c>
      <c r="BN112">
        <v>21</v>
      </c>
      <c r="BO112">
        <v>27</v>
      </c>
      <c r="BP112">
        <v>47</v>
      </c>
      <c r="BQ112">
        <v>52</v>
      </c>
      <c r="BR112">
        <v>69</v>
      </c>
      <c r="BS112">
        <v>82</v>
      </c>
      <c r="BT112">
        <v>84</v>
      </c>
      <c r="BU112">
        <v>85</v>
      </c>
      <c r="BV112">
        <v>91</v>
      </c>
      <c r="BW112">
        <v>109</v>
      </c>
      <c r="BX112">
        <v>123</v>
      </c>
      <c r="BY112">
        <v>144</v>
      </c>
      <c r="BZ112">
        <v>174</v>
      </c>
      <c r="CA112">
        <v>201</v>
      </c>
      <c r="CB112">
        <v>214</v>
      </c>
      <c r="CC112">
        <v>233</v>
      </c>
      <c r="CD112">
        <v>241</v>
      </c>
      <c r="CE112">
        <v>248</v>
      </c>
      <c r="CF112">
        <v>252</v>
      </c>
      <c r="CG112">
        <v>255</v>
      </c>
      <c r="CH112">
        <v>263</v>
      </c>
      <c r="CI112">
        <v>272</v>
      </c>
      <c r="CJ112">
        <v>274</v>
      </c>
      <c r="CK112">
        <v>283</v>
      </c>
      <c r="CL112">
        <v>288</v>
      </c>
      <c r="CM112">
        <v>303</v>
      </c>
      <c r="CN112">
        <v>303</v>
      </c>
      <c r="CO112">
        <v>307</v>
      </c>
      <c r="CP112">
        <v>308</v>
      </c>
      <c r="CQ112">
        <v>312</v>
      </c>
      <c r="CR112" s="1">
        <f t="shared" si="10"/>
        <v>35</v>
      </c>
      <c r="CS112" s="3">
        <f t="shared" si="11"/>
        <v>5700</v>
      </c>
    </row>
    <row r="113" spans="1:97" x14ac:dyDescent="0.3">
      <c r="A113">
        <v>7</v>
      </c>
      <c r="B113">
        <v>81</v>
      </c>
      <c r="C113" t="s">
        <v>282</v>
      </c>
      <c r="E113" t="s">
        <v>209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2</v>
      </c>
      <c r="BD113">
        <v>2</v>
      </c>
      <c r="BE113">
        <v>6</v>
      </c>
      <c r="BF113">
        <v>10</v>
      </c>
      <c r="BG113">
        <v>18</v>
      </c>
      <c r="BH113">
        <v>28</v>
      </c>
      <c r="BI113">
        <v>44</v>
      </c>
      <c r="BJ113">
        <v>51</v>
      </c>
      <c r="BK113">
        <v>60</v>
      </c>
      <c r="BL113">
        <v>73</v>
      </c>
      <c r="BM113">
        <v>77</v>
      </c>
      <c r="BN113">
        <v>82</v>
      </c>
      <c r="BO113">
        <v>97</v>
      </c>
      <c r="BP113">
        <v>102</v>
      </c>
      <c r="BQ113">
        <v>102</v>
      </c>
      <c r="BR113">
        <v>106</v>
      </c>
      <c r="BS113">
        <v>106</v>
      </c>
      <c r="BT113">
        <v>113</v>
      </c>
      <c r="BU113">
        <v>117</v>
      </c>
      <c r="BV113">
        <v>122</v>
      </c>
      <c r="BW113">
        <v>143</v>
      </c>
      <c r="BX113">
        <v>146</v>
      </c>
      <c r="BY113">
        <v>151</v>
      </c>
      <c r="BZ113">
        <v>159</v>
      </c>
      <c r="CA113">
        <v>166</v>
      </c>
      <c r="CB113">
        <v>176</v>
      </c>
      <c r="CC113">
        <v>178</v>
      </c>
      <c r="CD113">
        <v>185</v>
      </c>
      <c r="CE113">
        <v>189</v>
      </c>
      <c r="CF113">
        <v>190</v>
      </c>
      <c r="CG113">
        <v>190</v>
      </c>
      <c r="CH113">
        <v>198</v>
      </c>
      <c r="CI113">
        <v>210</v>
      </c>
      <c r="CJ113">
        <v>217</v>
      </c>
      <c r="CK113">
        <v>233</v>
      </c>
      <c r="CL113">
        <v>238</v>
      </c>
      <c r="CM113">
        <v>238</v>
      </c>
      <c r="CN113">
        <v>244</v>
      </c>
      <c r="CO113">
        <v>254</v>
      </c>
      <c r="CP113">
        <v>271</v>
      </c>
      <c r="CQ113">
        <v>304</v>
      </c>
      <c r="CR113" s="1">
        <f t="shared" si="10"/>
        <v>85</v>
      </c>
      <c r="CS113" s="3">
        <f t="shared" si="11"/>
        <v>5642</v>
      </c>
    </row>
    <row r="114" spans="1:97" x14ac:dyDescent="0.3">
      <c r="A114">
        <v>9.9456000000000007</v>
      </c>
      <c r="B114">
        <v>-9.6966000000000001</v>
      </c>
      <c r="C114" t="s">
        <v>282</v>
      </c>
      <c r="E114" t="s">
        <v>131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2</v>
      </c>
      <c r="BN114">
        <v>2</v>
      </c>
      <c r="BO114">
        <v>4</v>
      </c>
      <c r="BP114">
        <v>4</v>
      </c>
      <c r="BQ114">
        <v>4</v>
      </c>
      <c r="BR114">
        <v>4</v>
      </c>
      <c r="BS114">
        <v>8</v>
      </c>
      <c r="BT114">
        <v>8</v>
      </c>
      <c r="BU114">
        <v>16</v>
      </c>
      <c r="BV114">
        <v>22</v>
      </c>
      <c r="BW114">
        <v>22</v>
      </c>
      <c r="BX114">
        <v>30</v>
      </c>
      <c r="BY114">
        <v>52</v>
      </c>
      <c r="BZ114">
        <v>73</v>
      </c>
      <c r="CA114">
        <v>111</v>
      </c>
      <c r="CB114">
        <v>121</v>
      </c>
      <c r="CC114">
        <v>128</v>
      </c>
      <c r="CD114">
        <v>144</v>
      </c>
      <c r="CE114">
        <v>164</v>
      </c>
      <c r="CF114">
        <v>194</v>
      </c>
      <c r="CG114">
        <v>212</v>
      </c>
      <c r="CH114">
        <v>250</v>
      </c>
      <c r="CI114">
        <v>250</v>
      </c>
      <c r="CJ114">
        <v>319</v>
      </c>
      <c r="CK114">
        <v>363</v>
      </c>
      <c r="CL114">
        <v>404</v>
      </c>
      <c r="CM114">
        <v>438</v>
      </c>
      <c r="CN114">
        <v>477</v>
      </c>
      <c r="CO114">
        <v>518</v>
      </c>
      <c r="CP114">
        <v>579</v>
      </c>
      <c r="CQ114">
        <v>622</v>
      </c>
      <c r="CR114" s="1">
        <f t="shared" si="10"/>
        <v>39</v>
      </c>
      <c r="CS114" s="3">
        <f t="shared" si="11"/>
        <v>5553</v>
      </c>
    </row>
    <row r="115" spans="1:97" x14ac:dyDescent="0.3">
      <c r="A115">
        <v>6.4238</v>
      </c>
      <c r="B115">
        <v>-66.589699999999993</v>
      </c>
      <c r="C115" t="s">
        <v>282</v>
      </c>
      <c r="E115" t="s">
        <v>234</v>
      </c>
      <c r="BF115">
        <v>2</v>
      </c>
      <c r="BG115">
        <v>10</v>
      </c>
      <c r="BH115">
        <v>17</v>
      </c>
      <c r="BI115">
        <v>33</v>
      </c>
      <c r="BJ115">
        <v>36</v>
      </c>
      <c r="BK115">
        <v>42</v>
      </c>
      <c r="BL115">
        <v>42</v>
      </c>
      <c r="BM115">
        <v>70</v>
      </c>
      <c r="BN115">
        <v>70</v>
      </c>
      <c r="BO115">
        <v>77</v>
      </c>
      <c r="BP115">
        <v>84</v>
      </c>
      <c r="BQ115">
        <v>91</v>
      </c>
      <c r="BR115">
        <v>107</v>
      </c>
      <c r="BS115">
        <v>107</v>
      </c>
      <c r="BT115">
        <v>119</v>
      </c>
      <c r="BU115">
        <v>119</v>
      </c>
      <c r="BV115">
        <v>135</v>
      </c>
      <c r="BW115">
        <v>135</v>
      </c>
      <c r="BX115">
        <v>143</v>
      </c>
      <c r="BY115">
        <v>146</v>
      </c>
      <c r="BZ115">
        <v>153</v>
      </c>
      <c r="CA115">
        <v>155</v>
      </c>
      <c r="CB115">
        <v>159</v>
      </c>
      <c r="CC115">
        <v>165</v>
      </c>
      <c r="CD115">
        <v>165</v>
      </c>
      <c r="CE115">
        <v>167</v>
      </c>
      <c r="CF115">
        <v>171</v>
      </c>
      <c r="CG115">
        <v>171</v>
      </c>
      <c r="CH115">
        <v>175</v>
      </c>
      <c r="CI115">
        <v>181</v>
      </c>
      <c r="CJ115">
        <v>189</v>
      </c>
      <c r="CK115">
        <v>189</v>
      </c>
      <c r="CL115">
        <v>197</v>
      </c>
      <c r="CM115">
        <v>204</v>
      </c>
      <c r="CN115">
        <v>204</v>
      </c>
      <c r="CO115">
        <v>227</v>
      </c>
      <c r="CP115">
        <v>256</v>
      </c>
      <c r="CQ115">
        <v>256</v>
      </c>
      <c r="CR115" s="1">
        <f t="shared" si="10"/>
        <v>38</v>
      </c>
      <c r="CS115" s="3">
        <f t="shared" si="11"/>
        <v>4969</v>
      </c>
    </row>
    <row r="116" spans="1:97" x14ac:dyDescent="0.3">
      <c r="A116">
        <v>-4.0382999999999996</v>
      </c>
      <c r="B116">
        <v>21.758700000000001</v>
      </c>
      <c r="C116" t="s">
        <v>282</v>
      </c>
      <c r="E116" t="s">
        <v>91</v>
      </c>
      <c r="BC116">
        <v>1</v>
      </c>
      <c r="BD116">
        <v>1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14</v>
      </c>
      <c r="BL116">
        <v>18</v>
      </c>
      <c r="BM116">
        <v>23</v>
      </c>
      <c r="BN116">
        <v>30</v>
      </c>
      <c r="BO116">
        <v>36</v>
      </c>
      <c r="BP116">
        <v>45</v>
      </c>
      <c r="BQ116">
        <v>48</v>
      </c>
      <c r="BR116">
        <v>51</v>
      </c>
      <c r="BS116">
        <v>51</v>
      </c>
      <c r="BT116">
        <v>65</v>
      </c>
      <c r="BU116">
        <v>65</v>
      </c>
      <c r="BV116">
        <v>81</v>
      </c>
      <c r="BW116">
        <v>98</v>
      </c>
      <c r="BX116">
        <v>109</v>
      </c>
      <c r="BY116">
        <v>134</v>
      </c>
      <c r="BZ116">
        <v>134</v>
      </c>
      <c r="CA116">
        <v>154</v>
      </c>
      <c r="CB116">
        <v>154</v>
      </c>
      <c r="CC116">
        <v>161</v>
      </c>
      <c r="CD116">
        <v>180</v>
      </c>
      <c r="CE116">
        <v>180</v>
      </c>
      <c r="CF116">
        <v>180</v>
      </c>
      <c r="CG116">
        <v>215</v>
      </c>
      <c r="CH116">
        <v>223</v>
      </c>
      <c r="CI116">
        <v>234</v>
      </c>
      <c r="CJ116">
        <v>235</v>
      </c>
      <c r="CK116">
        <v>241</v>
      </c>
      <c r="CL116">
        <v>254</v>
      </c>
      <c r="CM116">
        <v>267</v>
      </c>
      <c r="CN116">
        <v>287</v>
      </c>
      <c r="CO116">
        <v>307</v>
      </c>
      <c r="CP116">
        <v>327</v>
      </c>
      <c r="CQ116">
        <v>332</v>
      </c>
      <c r="CR116" s="1">
        <f t="shared" si="10"/>
        <v>41</v>
      </c>
      <c r="CS116" s="3">
        <f t="shared" si="11"/>
        <v>4950</v>
      </c>
    </row>
    <row r="117" spans="1:97" x14ac:dyDescent="0.3">
      <c r="A117">
        <v>4.5353000000000003</v>
      </c>
      <c r="B117">
        <v>114.7277</v>
      </c>
      <c r="C117" t="s">
        <v>282</v>
      </c>
      <c r="E117" t="s">
        <v>34</v>
      </c>
      <c r="BA117">
        <v>1</v>
      </c>
      <c r="BB117">
        <v>1</v>
      </c>
      <c r="BC117">
        <v>11</v>
      </c>
      <c r="BD117">
        <v>11</v>
      </c>
      <c r="BE117">
        <v>37</v>
      </c>
      <c r="BF117">
        <v>40</v>
      </c>
      <c r="BG117">
        <v>50</v>
      </c>
      <c r="BH117">
        <v>54</v>
      </c>
      <c r="BI117">
        <v>56</v>
      </c>
      <c r="BJ117">
        <v>68</v>
      </c>
      <c r="BK117">
        <v>75</v>
      </c>
      <c r="BL117">
        <v>78</v>
      </c>
      <c r="BM117">
        <v>83</v>
      </c>
      <c r="BN117">
        <v>88</v>
      </c>
      <c r="BO117">
        <v>91</v>
      </c>
      <c r="BP117">
        <v>104</v>
      </c>
      <c r="BQ117">
        <v>109</v>
      </c>
      <c r="BR117">
        <v>114</v>
      </c>
      <c r="BS117">
        <v>115</v>
      </c>
      <c r="BT117">
        <v>120</v>
      </c>
      <c r="BU117">
        <v>126</v>
      </c>
      <c r="BV117">
        <v>127</v>
      </c>
      <c r="BW117">
        <v>129</v>
      </c>
      <c r="BX117">
        <v>131</v>
      </c>
      <c r="BY117">
        <v>133</v>
      </c>
      <c r="BZ117">
        <v>134</v>
      </c>
      <c r="CA117">
        <v>135</v>
      </c>
      <c r="CB117">
        <v>135</v>
      </c>
      <c r="CC117">
        <v>135</v>
      </c>
      <c r="CD117">
        <v>135</v>
      </c>
      <c r="CE117">
        <v>135</v>
      </c>
      <c r="CF117">
        <v>135</v>
      </c>
      <c r="CG117">
        <v>136</v>
      </c>
      <c r="CH117">
        <v>136</v>
      </c>
      <c r="CI117">
        <v>136</v>
      </c>
      <c r="CJ117">
        <v>136</v>
      </c>
      <c r="CK117">
        <v>136</v>
      </c>
      <c r="CL117">
        <v>136</v>
      </c>
      <c r="CM117">
        <v>136</v>
      </c>
      <c r="CN117">
        <v>136</v>
      </c>
      <c r="CO117">
        <v>137</v>
      </c>
      <c r="CP117">
        <v>138</v>
      </c>
      <c r="CQ117">
        <v>138</v>
      </c>
      <c r="CR117" s="1">
        <f t="shared" si="10"/>
        <v>43</v>
      </c>
      <c r="CS117" s="3">
        <f t="shared" si="11"/>
        <v>4397</v>
      </c>
    </row>
    <row r="118" spans="1:97" x14ac:dyDescent="0.3">
      <c r="A118">
        <v>-2.3599999999999999E-2</v>
      </c>
      <c r="B118">
        <v>37.906199999999998</v>
      </c>
      <c r="C118" t="s">
        <v>282</v>
      </c>
      <c r="E118" t="s">
        <v>149</v>
      </c>
      <c r="BE118">
        <v>1</v>
      </c>
      <c r="BF118">
        <v>1</v>
      </c>
      <c r="BG118">
        <v>3</v>
      </c>
      <c r="BH118">
        <v>3</v>
      </c>
      <c r="BI118">
        <v>3</v>
      </c>
      <c r="BJ118">
        <v>3</v>
      </c>
      <c r="BK118">
        <v>7</v>
      </c>
      <c r="BL118">
        <v>7</v>
      </c>
      <c r="BM118">
        <v>7</v>
      </c>
      <c r="BN118">
        <v>15</v>
      </c>
      <c r="BO118">
        <v>16</v>
      </c>
      <c r="BP118">
        <v>25</v>
      </c>
      <c r="BQ118">
        <v>28</v>
      </c>
      <c r="BR118">
        <v>31</v>
      </c>
      <c r="BS118">
        <v>31</v>
      </c>
      <c r="BT118">
        <v>38</v>
      </c>
      <c r="BU118">
        <v>42</v>
      </c>
      <c r="BV118">
        <v>50</v>
      </c>
      <c r="BW118">
        <v>59</v>
      </c>
      <c r="BX118">
        <v>81</v>
      </c>
      <c r="BY118">
        <v>110</v>
      </c>
      <c r="BZ118">
        <v>122</v>
      </c>
      <c r="CA118">
        <v>126</v>
      </c>
      <c r="CB118">
        <v>142</v>
      </c>
      <c r="CC118">
        <v>158</v>
      </c>
      <c r="CD118">
        <v>172</v>
      </c>
      <c r="CE118">
        <v>179</v>
      </c>
      <c r="CF118">
        <v>184</v>
      </c>
      <c r="CG118">
        <v>189</v>
      </c>
      <c r="CH118">
        <v>191</v>
      </c>
      <c r="CI118">
        <v>197</v>
      </c>
      <c r="CJ118">
        <v>208</v>
      </c>
      <c r="CK118">
        <v>216</v>
      </c>
      <c r="CL118">
        <v>225</v>
      </c>
      <c r="CM118">
        <v>234</v>
      </c>
      <c r="CN118">
        <v>246</v>
      </c>
      <c r="CO118">
        <v>262</v>
      </c>
      <c r="CP118">
        <v>270</v>
      </c>
      <c r="CQ118">
        <v>281</v>
      </c>
      <c r="CR118" s="1">
        <f t="shared" si="10"/>
        <v>39</v>
      </c>
      <c r="CS118" s="3">
        <f t="shared" si="11"/>
        <v>4163</v>
      </c>
    </row>
    <row r="119" spans="1:97" x14ac:dyDescent="0.3">
      <c r="A119">
        <v>11.55</v>
      </c>
      <c r="B119">
        <v>104.91670000000001</v>
      </c>
      <c r="C119" t="s">
        <v>282</v>
      </c>
      <c r="E119" t="s">
        <v>38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2</v>
      </c>
      <c r="BA119">
        <v>2</v>
      </c>
      <c r="BB119">
        <v>2</v>
      </c>
      <c r="BC119">
        <v>3</v>
      </c>
      <c r="BD119">
        <v>3</v>
      </c>
      <c r="BE119">
        <v>5</v>
      </c>
      <c r="BF119">
        <v>7</v>
      </c>
      <c r="BG119">
        <v>7</v>
      </c>
      <c r="BH119">
        <v>7</v>
      </c>
      <c r="BI119">
        <v>33</v>
      </c>
      <c r="BJ119">
        <v>35</v>
      </c>
      <c r="BK119">
        <v>37</v>
      </c>
      <c r="BL119">
        <v>51</v>
      </c>
      <c r="BM119">
        <v>53</v>
      </c>
      <c r="BN119">
        <v>84</v>
      </c>
      <c r="BO119">
        <v>87</v>
      </c>
      <c r="BP119">
        <v>91</v>
      </c>
      <c r="BQ119">
        <v>96</v>
      </c>
      <c r="BR119">
        <v>96</v>
      </c>
      <c r="BS119">
        <v>99</v>
      </c>
      <c r="BT119">
        <v>99</v>
      </c>
      <c r="BU119">
        <v>103</v>
      </c>
      <c r="BV119">
        <v>107</v>
      </c>
      <c r="BW119">
        <v>109</v>
      </c>
      <c r="BX119">
        <v>109</v>
      </c>
      <c r="BY119">
        <v>110</v>
      </c>
      <c r="BZ119">
        <v>114</v>
      </c>
      <c r="CA119">
        <v>114</v>
      </c>
      <c r="CB119">
        <v>114</v>
      </c>
      <c r="CC119">
        <v>114</v>
      </c>
      <c r="CD119">
        <v>115</v>
      </c>
      <c r="CE119">
        <v>117</v>
      </c>
      <c r="CF119">
        <v>119</v>
      </c>
      <c r="CG119">
        <v>119</v>
      </c>
      <c r="CH119">
        <v>120</v>
      </c>
      <c r="CI119">
        <v>122</v>
      </c>
      <c r="CJ119">
        <v>122</v>
      </c>
      <c r="CK119">
        <v>122</v>
      </c>
      <c r="CL119">
        <v>122</v>
      </c>
      <c r="CM119">
        <v>122</v>
      </c>
      <c r="CN119">
        <v>122</v>
      </c>
      <c r="CO119">
        <v>122</v>
      </c>
      <c r="CP119">
        <v>122</v>
      </c>
      <c r="CQ119">
        <v>122</v>
      </c>
      <c r="CR119" s="1">
        <f t="shared" si="10"/>
        <v>85</v>
      </c>
      <c r="CS119" s="3">
        <f t="shared" si="11"/>
        <v>3622</v>
      </c>
    </row>
    <row r="120" spans="1:97" x14ac:dyDescent="0.3">
      <c r="A120">
        <v>-23.442499999999999</v>
      </c>
      <c r="B120">
        <v>-58.443800000000003</v>
      </c>
      <c r="C120" t="s">
        <v>282</v>
      </c>
      <c r="E120" t="s">
        <v>187</v>
      </c>
      <c r="AZ120">
        <v>1</v>
      </c>
      <c r="BA120">
        <v>1</v>
      </c>
      <c r="BB120">
        <v>1</v>
      </c>
      <c r="BC120">
        <v>5</v>
      </c>
      <c r="BD120">
        <v>5</v>
      </c>
      <c r="BE120">
        <v>6</v>
      </c>
      <c r="BF120">
        <v>6</v>
      </c>
      <c r="BG120">
        <v>6</v>
      </c>
      <c r="BH120">
        <v>8</v>
      </c>
      <c r="BI120">
        <v>9</v>
      </c>
      <c r="BJ120">
        <v>11</v>
      </c>
      <c r="BK120">
        <v>11</v>
      </c>
      <c r="BL120">
        <v>13</v>
      </c>
      <c r="BM120">
        <v>18</v>
      </c>
      <c r="BN120">
        <v>22</v>
      </c>
      <c r="BO120">
        <v>22</v>
      </c>
      <c r="BP120">
        <v>27</v>
      </c>
      <c r="BQ120">
        <v>37</v>
      </c>
      <c r="BR120">
        <v>41</v>
      </c>
      <c r="BS120">
        <v>52</v>
      </c>
      <c r="BT120">
        <v>56</v>
      </c>
      <c r="BU120">
        <v>59</v>
      </c>
      <c r="BV120">
        <v>64</v>
      </c>
      <c r="BW120">
        <v>65</v>
      </c>
      <c r="BX120">
        <v>69</v>
      </c>
      <c r="BY120">
        <v>77</v>
      </c>
      <c r="BZ120">
        <v>92</v>
      </c>
      <c r="CA120">
        <v>96</v>
      </c>
      <c r="CB120">
        <v>104</v>
      </c>
      <c r="CC120">
        <v>113</v>
      </c>
      <c r="CD120">
        <v>115</v>
      </c>
      <c r="CE120">
        <v>119</v>
      </c>
      <c r="CF120">
        <v>124</v>
      </c>
      <c r="CG120">
        <v>129</v>
      </c>
      <c r="CH120">
        <v>133</v>
      </c>
      <c r="CI120">
        <v>134</v>
      </c>
      <c r="CJ120">
        <v>147</v>
      </c>
      <c r="CK120">
        <v>159</v>
      </c>
      <c r="CL120">
        <v>161</v>
      </c>
      <c r="CM120">
        <v>174</v>
      </c>
      <c r="CN120">
        <v>199</v>
      </c>
      <c r="CO120">
        <v>202</v>
      </c>
      <c r="CP120">
        <v>206</v>
      </c>
      <c r="CQ120">
        <v>208</v>
      </c>
      <c r="CR120" s="1">
        <f t="shared" si="10"/>
        <v>44</v>
      </c>
      <c r="CS120" s="3">
        <f t="shared" si="11"/>
        <v>3307</v>
      </c>
    </row>
    <row r="121" spans="1:97" x14ac:dyDescent="0.3">
      <c r="A121">
        <v>15.7835</v>
      </c>
      <c r="B121">
        <v>-90.230800000000002</v>
      </c>
      <c r="C121" t="s">
        <v>282</v>
      </c>
      <c r="E121" t="s">
        <v>130</v>
      </c>
      <c r="BF121">
        <v>1</v>
      </c>
      <c r="BG121">
        <v>1</v>
      </c>
      <c r="BH121">
        <v>2</v>
      </c>
      <c r="BI121">
        <v>6</v>
      </c>
      <c r="BJ121">
        <v>6</v>
      </c>
      <c r="BK121">
        <v>9</v>
      </c>
      <c r="BL121">
        <v>12</v>
      </c>
      <c r="BM121">
        <v>17</v>
      </c>
      <c r="BN121">
        <v>19</v>
      </c>
      <c r="BO121">
        <v>20</v>
      </c>
      <c r="BP121">
        <v>21</v>
      </c>
      <c r="BQ121">
        <v>24</v>
      </c>
      <c r="BR121">
        <v>25</v>
      </c>
      <c r="BS121">
        <v>28</v>
      </c>
      <c r="BT121">
        <v>34</v>
      </c>
      <c r="BU121">
        <v>34</v>
      </c>
      <c r="BV121">
        <v>36</v>
      </c>
      <c r="BW121">
        <v>38</v>
      </c>
      <c r="BX121">
        <v>39</v>
      </c>
      <c r="BY121">
        <v>47</v>
      </c>
      <c r="BZ121">
        <v>50</v>
      </c>
      <c r="CA121">
        <v>61</v>
      </c>
      <c r="CB121">
        <v>61</v>
      </c>
      <c r="CC121">
        <v>70</v>
      </c>
      <c r="CD121">
        <v>77</v>
      </c>
      <c r="CE121">
        <v>87</v>
      </c>
      <c r="CF121">
        <v>95</v>
      </c>
      <c r="CG121">
        <v>126</v>
      </c>
      <c r="CH121">
        <v>137</v>
      </c>
      <c r="CI121">
        <v>155</v>
      </c>
      <c r="CJ121">
        <v>156</v>
      </c>
      <c r="CK121">
        <v>167</v>
      </c>
      <c r="CL121">
        <v>180</v>
      </c>
      <c r="CM121">
        <v>196</v>
      </c>
      <c r="CN121">
        <v>214</v>
      </c>
      <c r="CO121">
        <v>235</v>
      </c>
      <c r="CP121">
        <v>257</v>
      </c>
      <c r="CQ121">
        <v>289</v>
      </c>
      <c r="CR121" s="1">
        <f t="shared" si="10"/>
        <v>38</v>
      </c>
      <c r="CS121" s="3">
        <f t="shared" si="11"/>
        <v>3032</v>
      </c>
    </row>
    <row r="122" spans="1:97" x14ac:dyDescent="0.3">
      <c r="A122">
        <v>-1.9402999999999999</v>
      </c>
      <c r="B122">
        <v>29.873899999999999</v>
      </c>
      <c r="C122" t="s">
        <v>282</v>
      </c>
      <c r="E122" t="s">
        <v>195</v>
      </c>
      <c r="BF122">
        <v>1</v>
      </c>
      <c r="BG122">
        <v>1</v>
      </c>
      <c r="BH122">
        <v>5</v>
      </c>
      <c r="BI122">
        <v>7</v>
      </c>
      <c r="BJ122">
        <v>8</v>
      </c>
      <c r="BK122">
        <v>8</v>
      </c>
      <c r="BL122">
        <v>17</v>
      </c>
      <c r="BM122">
        <v>17</v>
      </c>
      <c r="BN122">
        <v>19</v>
      </c>
      <c r="BO122">
        <v>36</v>
      </c>
      <c r="BP122">
        <v>40</v>
      </c>
      <c r="BQ122">
        <v>41</v>
      </c>
      <c r="BR122">
        <v>50</v>
      </c>
      <c r="BS122">
        <v>54</v>
      </c>
      <c r="BT122">
        <v>60</v>
      </c>
      <c r="BU122">
        <v>70</v>
      </c>
      <c r="BV122">
        <v>70</v>
      </c>
      <c r="BW122">
        <v>75</v>
      </c>
      <c r="BX122">
        <v>82</v>
      </c>
      <c r="BY122">
        <v>84</v>
      </c>
      <c r="BZ122">
        <v>89</v>
      </c>
      <c r="CA122">
        <v>102</v>
      </c>
      <c r="CB122">
        <v>104</v>
      </c>
      <c r="CC122">
        <v>105</v>
      </c>
      <c r="CD122">
        <v>105</v>
      </c>
      <c r="CE122">
        <v>110</v>
      </c>
      <c r="CF122">
        <v>110</v>
      </c>
      <c r="CG122">
        <v>118</v>
      </c>
      <c r="CH122">
        <v>120</v>
      </c>
      <c r="CI122">
        <v>126</v>
      </c>
      <c r="CJ122">
        <v>127</v>
      </c>
      <c r="CK122">
        <v>134</v>
      </c>
      <c r="CL122">
        <v>136</v>
      </c>
      <c r="CM122">
        <v>138</v>
      </c>
      <c r="CN122">
        <v>143</v>
      </c>
      <c r="CO122">
        <v>144</v>
      </c>
      <c r="CP122">
        <v>147</v>
      </c>
      <c r="CQ122">
        <v>147</v>
      </c>
      <c r="CR122" s="1">
        <f t="shared" si="10"/>
        <v>38</v>
      </c>
      <c r="CS122" s="3">
        <f t="shared" si="11"/>
        <v>2950</v>
      </c>
    </row>
    <row r="123" spans="1:97" x14ac:dyDescent="0.3">
      <c r="A123">
        <v>10.691800000000001</v>
      </c>
      <c r="B123">
        <v>-61.222499999999997</v>
      </c>
      <c r="C123" t="s">
        <v>282</v>
      </c>
      <c r="E123" t="s">
        <v>218</v>
      </c>
      <c r="BF123">
        <v>2</v>
      </c>
      <c r="BG123">
        <v>2</v>
      </c>
      <c r="BH123">
        <v>4</v>
      </c>
      <c r="BI123">
        <v>5</v>
      </c>
      <c r="BJ123">
        <v>7</v>
      </c>
      <c r="BK123">
        <v>9</v>
      </c>
      <c r="BL123">
        <v>9</v>
      </c>
      <c r="BM123">
        <v>49</v>
      </c>
      <c r="BN123">
        <v>50</v>
      </c>
      <c r="BO123">
        <v>51</v>
      </c>
      <c r="BP123">
        <v>57</v>
      </c>
      <c r="BQ123">
        <v>60</v>
      </c>
      <c r="BR123">
        <v>65</v>
      </c>
      <c r="BS123">
        <v>66</v>
      </c>
      <c r="BT123">
        <v>74</v>
      </c>
      <c r="BU123">
        <v>78</v>
      </c>
      <c r="BV123">
        <v>82</v>
      </c>
      <c r="BW123">
        <v>87</v>
      </c>
      <c r="BX123">
        <v>90</v>
      </c>
      <c r="BY123">
        <v>94</v>
      </c>
      <c r="BZ123">
        <v>98</v>
      </c>
      <c r="CA123">
        <v>103</v>
      </c>
      <c r="CB123">
        <v>104</v>
      </c>
      <c r="CC123">
        <v>105</v>
      </c>
      <c r="CD123">
        <v>107</v>
      </c>
      <c r="CE123">
        <v>107</v>
      </c>
      <c r="CF123">
        <v>109</v>
      </c>
      <c r="CG123">
        <v>109</v>
      </c>
      <c r="CH123">
        <v>112</v>
      </c>
      <c r="CI123">
        <v>113</v>
      </c>
      <c r="CJ123">
        <v>113</v>
      </c>
      <c r="CK123">
        <v>113</v>
      </c>
      <c r="CL123">
        <v>114</v>
      </c>
      <c r="CM123">
        <v>114</v>
      </c>
      <c r="CN123">
        <v>114</v>
      </c>
      <c r="CO123">
        <v>114</v>
      </c>
      <c r="CP123">
        <v>114</v>
      </c>
      <c r="CQ123">
        <v>114</v>
      </c>
      <c r="CR123" s="1">
        <f t="shared" si="10"/>
        <v>38</v>
      </c>
      <c r="CS123" s="3">
        <f t="shared" si="11"/>
        <v>2918</v>
      </c>
    </row>
    <row r="124" spans="1:97" x14ac:dyDescent="0.3">
      <c r="A124">
        <v>13.7942</v>
      </c>
      <c r="B124">
        <v>-88.896500000000003</v>
      </c>
      <c r="C124" t="s">
        <v>282</v>
      </c>
      <c r="E124" t="s">
        <v>106</v>
      </c>
      <c r="BK124">
        <v>1</v>
      </c>
      <c r="BL124">
        <v>1</v>
      </c>
      <c r="BM124">
        <v>3</v>
      </c>
      <c r="BN124">
        <v>3</v>
      </c>
      <c r="BO124">
        <v>3</v>
      </c>
      <c r="BP124">
        <v>5</v>
      </c>
      <c r="BQ124">
        <v>9</v>
      </c>
      <c r="BR124">
        <v>13</v>
      </c>
      <c r="BS124">
        <v>13</v>
      </c>
      <c r="BT124">
        <v>19</v>
      </c>
      <c r="BU124">
        <v>24</v>
      </c>
      <c r="BV124">
        <v>30</v>
      </c>
      <c r="BW124">
        <v>32</v>
      </c>
      <c r="BX124">
        <v>32</v>
      </c>
      <c r="BY124">
        <v>41</v>
      </c>
      <c r="BZ124">
        <v>46</v>
      </c>
      <c r="CA124">
        <v>56</v>
      </c>
      <c r="CB124">
        <v>62</v>
      </c>
      <c r="CC124">
        <v>69</v>
      </c>
      <c r="CD124">
        <v>78</v>
      </c>
      <c r="CE124">
        <v>93</v>
      </c>
      <c r="CF124">
        <v>103</v>
      </c>
      <c r="CG124">
        <v>117</v>
      </c>
      <c r="CH124">
        <v>118</v>
      </c>
      <c r="CI124">
        <v>125</v>
      </c>
      <c r="CJ124">
        <v>137</v>
      </c>
      <c r="CK124">
        <v>149</v>
      </c>
      <c r="CL124">
        <v>159</v>
      </c>
      <c r="CM124">
        <v>164</v>
      </c>
      <c r="CN124">
        <v>177</v>
      </c>
      <c r="CO124">
        <v>190</v>
      </c>
      <c r="CP124">
        <v>201</v>
      </c>
      <c r="CQ124">
        <v>218</v>
      </c>
      <c r="CR124" s="1">
        <f t="shared" si="10"/>
        <v>33</v>
      </c>
      <c r="CS124" s="3">
        <f t="shared" si="11"/>
        <v>2491</v>
      </c>
    </row>
    <row r="125" spans="1:97" x14ac:dyDescent="0.3">
      <c r="A125">
        <v>17.570692000000001</v>
      </c>
      <c r="B125">
        <v>-3.9961660000000001</v>
      </c>
      <c r="C125" t="s">
        <v>282</v>
      </c>
      <c r="E125" t="s">
        <v>248</v>
      </c>
      <c r="BQ125">
        <v>2</v>
      </c>
      <c r="BR125">
        <v>4</v>
      </c>
      <c r="BS125">
        <v>11</v>
      </c>
      <c r="BT125">
        <v>18</v>
      </c>
      <c r="BU125">
        <v>18</v>
      </c>
      <c r="BV125">
        <v>25</v>
      </c>
      <c r="BW125">
        <v>28</v>
      </c>
      <c r="BX125">
        <v>31</v>
      </c>
      <c r="BY125">
        <v>36</v>
      </c>
      <c r="BZ125">
        <v>39</v>
      </c>
      <c r="CA125">
        <v>41</v>
      </c>
      <c r="CB125">
        <v>45</v>
      </c>
      <c r="CC125">
        <v>47</v>
      </c>
      <c r="CD125">
        <v>56</v>
      </c>
      <c r="CE125">
        <v>59</v>
      </c>
      <c r="CF125">
        <v>74</v>
      </c>
      <c r="CG125">
        <v>87</v>
      </c>
      <c r="CH125">
        <v>87</v>
      </c>
      <c r="CI125">
        <v>105</v>
      </c>
      <c r="CJ125">
        <v>123</v>
      </c>
      <c r="CK125">
        <v>144</v>
      </c>
      <c r="CL125">
        <v>148</v>
      </c>
      <c r="CM125">
        <v>171</v>
      </c>
      <c r="CN125">
        <v>171</v>
      </c>
      <c r="CO125">
        <v>216</v>
      </c>
      <c r="CP125">
        <v>224</v>
      </c>
      <c r="CQ125">
        <v>246</v>
      </c>
      <c r="CR125" s="1">
        <f t="shared" si="10"/>
        <v>27</v>
      </c>
      <c r="CS125" s="3">
        <f t="shared" si="11"/>
        <v>2256</v>
      </c>
    </row>
    <row r="126" spans="1:97" x14ac:dyDescent="0.3">
      <c r="A126">
        <v>47.14</v>
      </c>
      <c r="B126">
        <v>9.5500000000000007</v>
      </c>
      <c r="C126" t="s">
        <v>282</v>
      </c>
      <c r="E126" t="s">
        <v>156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4</v>
      </c>
      <c r="BG126">
        <v>4</v>
      </c>
      <c r="BH126">
        <v>4</v>
      </c>
      <c r="BI126">
        <v>7</v>
      </c>
      <c r="BJ126">
        <v>28</v>
      </c>
      <c r="BK126">
        <v>28</v>
      </c>
      <c r="BL126">
        <v>28</v>
      </c>
      <c r="BM126">
        <v>37</v>
      </c>
      <c r="BN126">
        <v>37</v>
      </c>
      <c r="BO126">
        <v>51</v>
      </c>
      <c r="BP126">
        <v>51</v>
      </c>
      <c r="BQ126">
        <v>51</v>
      </c>
      <c r="BR126">
        <v>56</v>
      </c>
      <c r="BS126">
        <v>56</v>
      </c>
      <c r="BT126">
        <v>56</v>
      </c>
      <c r="BU126">
        <v>56</v>
      </c>
      <c r="BV126">
        <v>62</v>
      </c>
      <c r="BW126">
        <v>68</v>
      </c>
      <c r="BX126">
        <v>68</v>
      </c>
      <c r="BY126">
        <v>75</v>
      </c>
      <c r="BZ126">
        <v>75</v>
      </c>
      <c r="CA126">
        <v>77</v>
      </c>
      <c r="CB126">
        <v>77</v>
      </c>
      <c r="CC126">
        <v>77</v>
      </c>
      <c r="CD126">
        <v>78</v>
      </c>
      <c r="CE126">
        <v>78</v>
      </c>
      <c r="CF126">
        <v>78</v>
      </c>
      <c r="CG126">
        <v>79</v>
      </c>
      <c r="CH126">
        <v>79</v>
      </c>
      <c r="CI126">
        <v>79</v>
      </c>
      <c r="CJ126">
        <v>79</v>
      </c>
      <c r="CK126">
        <v>79</v>
      </c>
      <c r="CL126">
        <v>79</v>
      </c>
      <c r="CM126">
        <v>79</v>
      </c>
      <c r="CN126">
        <v>79</v>
      </c>
      <c r="CO126">
        <v>79</v>
      </c>
      <c r="CP126">
        <v>81</v>
      </c>
      <c r="CQ126">
        <v>81</v>
      </c>
      <c r="CR126" s="1">
        <f t="shared" si="10"/>
        <v>48</v>
      </c>
      <c r="CS126" s="3">
        <f t="shared" si="11"/>
        <v>2250</v>
      </c>
    </row>
    <row r="127" spans="1:97" x14ac:dyDescent="0.3">
      <c r="A127">
        <v>18.1096</v>
      </c>
      <c r="B127">
        <v>-77.297499999999999</v>
      </c>
      <c r="C127" t="s">
        <v>282</v>
      </c>
      <c r="E127" t="s">
        <v>145</v>
      </c>
      <c r="BC127">
        <v>1</v>
      </c>
      <c r="BD127">
        <v>2</v>
      </c>
      <c r="BE127">
        <v>8</v>
      </c>
      <c r="BF127">
        <v>8</v>
      </c>
      <c r="BG127">
        <v>10</v>
      </c>
      <c r="BH127">
        <v>10</v>
      </c>
      <c r="BI127">
        <v>12</v>
      </c>
      <c r="BJ127">
        <v>13</v>
      </c>
      <c r="BK127">
        <v>15</v>
      </c>
      <c r="BL127">
        <v>16</v>
      </c>
      <c r="BM127">
        <v>16</v>
      </c>
      <c r="BN127">
        <v>19</v>
      </c>
      <c r="BO127">
        <v>19</v>
      </c>
      <c r="BP127">
        <v>21</v>
      </c>
      <c r="BQ127">
        <v>26</v>
      </c>
      <c r="BR127">
        <v>26</v>
      </c>
      <c r="BS127">
        <v>26</v>
      </c>
      <c r="BT127">
        <v>30</v>
      </c>
      <c r="BU127">
        <v>32</v>
      </c>
      <c r="BV127">
        <v>36</v>
      </c>
      <c r="BW127">
        <v>36</v>
      </c>
      <c r="BX127">
        <v>44</v>
      </c>
      <c r="BY127">
        <v>47</v>
      </c>
      <c r="BZ127">
        <v>47</v>
      </c>
      <c r="CA127">
        <v>53</v>
      </c>
      <c r="CB127">
        <v>58</v>
      </c>
      <c r="CC127">
        <v>58</v>
      </c>
      <c r="CD127">
        <v>63</v>
      </c>
      <c r="CE127">
        <v>63</v>
      </c>
      <c r="CF127">
        <v>63</v>
      </c>
      <c r="CG127">
        <v>63</v>
      </c>
      <c r="CH127">
        <v>65</v>
      </c>
      <c r="CI127">
        <v>69</v>
      </c>
      <c r="CJ127">
        <v>73</v>
      </c>
      <c r="CK127">
        <v>73</v>
      </c>
      <c r="CL127">
        <v>125</v>
      </c>
      <c r="CM127">
        <v>143</v>
      </c>
      <c r="CN127">
        <v>143</v>
      </c>
      <c r="CO127">
        <v>163</v>
      </c>
      <c r="CP127">
        <v>173</v>
      </c>
      <c r="CQ127">
        <v>223</v>
      </c>
      <c r="CR127" s="1">
        <f t="shared" si="10"/>
        <v>41</v>
      </c>
      <c r="CS127" s="3">
        <f t="shared" si="11"/>
        <v>2191</v>
      </c>
    </row>
    <row r="128" spans="1:97" x14ac:dyDescent="0.3">
      <c r="A128">
        <v>-18.7669</v>
      </c>
      <c r="B128">
        <v>46.869100000000003</v>
      </c>
      <c r="C128" t="s">
        <v>282</v>
      </c>
      <c r="E128" t="s">
        <v>159</v>
      </c>
      <c r="BL128">
        <v>3</v>
      </c>
      <c r="BM128">
        <v>3</v>
      </c>
      <c r="BN128">
        <v>3</v>
      </c>
      <c r="BO128">
        <v>12</v>
      </c>
      <c r="BP128">
        <v>17</v>
      </c>
      <c r="BQ128">
        <v>19</v>
      </c>
      <c r="BR128">
        <v>23</v>
      </c>
      <c r="BS128">
        <v>26</v>
      </c>
      <c r="BT128">
        <v>26</v>
      </c>
      <c r="BU128">
        <v>39</v>
      </c>
      <c r="BV128">
        <v>43</v>
      </c>
      <c r="BW128">
        <v>57</v>
      </c>
      <c r="BX128">
        <v>57</v>
      </c>
      <c r="BY128">
        <v>59</v>
      </c>
      <c r="BZ128">
        <v>70</v>
      </c>
      <c r="CA128">
        <v>70</v>
      </c>
      <c r="CB128">
        <v>72</v>
      </c>
      <c r="CC128">
        <v>82</v>
      </c>
      <c r="CD128">
        <v>88</v>
      </c>
      <c r="CE128">
        <v>93</v>
      </c>
      <c r="CF128">
        <v>93</v>
      </c>
      <c r="CG128">
        <v>93</v>
      </c>
      <c r="CH128">
        <v>102</v>
      </c>
      <c r="CI128">
        <v>106</v>
      </c>
      <c r="CJ128">
        <v>106</v>
      </c>
      <c r="CK128">
        <v>108</v>
      </c>
      <c r="CL128">
        <v>110</v>
      </c>
      <c r="CM128">
        <v>111</v>
      </c>
      <c r="CN128">
        <v>117</v>
      </c>
      <c r="CO128">
        <v>120</v>
      </c>
      <c r="CP128">
        <v>121</v>
      </c>
      <c r="CQ128">
        <v>121</v>
      </c>
      <c r="CR128" s="1">
        <f t="shared" si="10"/>
        <v>32</v>
      </c>
      <c r="CS128" s="3">
        <f t="shared" si="11"/>
        <v>2170</v>
      </c>
    </row>
    <row r="129" spans="1:97" x14ac:dyDescent="0.3">
      <c r="A129">
        <v>43.7333</v>
      </c>
      <c r="B129">
        <v>7.4166999999999996</v>
      </c>
      <c r="C129" t="s">
        <v>282</v>
      </c>
      <c r="E129" t="s">
        <v>167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2</v>
      </c>
      <c r="BE129">
        <v>2</v>
      </c>
      <c r="BF129">
        <v>2</v>
      </c>
      <c r="BG129">
        <v>2</v>
      </c>
      <c r="BH129">
        <v>7</v>
      </c>
      <c r="BI129">
        <v>7</v>
      </c>
      <c r="BJ129">
        <v>7</v>
      </c>
      <c r="BK129">
        <v>7</v>
      </c>
      <c r="BL129">
        <v>11</v>
      </c>
      <c r="BM129">
        <v>11</v>
      </c>
      <c r="BN129">
        <v>23</v>
      </c>
      <c r="BO129">
        <v>23</v>
      </c>
      <c r="BP129">
        <v>23</v>
      </c>
      <c r="BQ129">
        <v>31</v>
      </c>
      <c r="BR129">
        <v>33</v>
      </c>
      <c r="BS129">
        <v>42</v>
      </c>
      <c r="BT129">
        <v>42</v>
      </c>
      <c r="BU129">
        <v>46</v>
      </c>
      <c r="BV129">
        <v>49</v>
      </c>
      <c r="BW129">
        <v>52</v>
      </c>
      <c r="BX129">
        <v>55</v>
      </c>
      <c r="BY129">
        <v>60</v>
      </c>
      <c r="BZ129">
        <v>64</v>
      </c>
      <c r="CA129">
        <v>66</v>
      </c>
      <c r="CB129">
        <v>73</v>
      </c>
      <c r="CC129">
        <v>77</v>
      </c>
      <c r="CD129">
        <v>79</v>
      </c>
      <c r="CE129">
        <v>81</v>
      </c>
      <c r="CF129">
        <v>84</v>
      </c>
      <c r="CG129">
        <v>90</v>
      </c>
      <c r="CH129">
        <v>92</v>
      </c>
      <c r="CI129">
        <v>93</v>
      </c>
      <c r="CJ129">
        <v>93</v>
      </c>
      <c r="CK129">
        <v>93</v>
      </c>
      <c r="CL129">
        <v>93</v>
      </c>
      <c r="CM129">
        <v>93</v>
      </c>
      <c r="CN129">
        <v>94</v>
      </c>
      <c r="CO129">
        <v>94</v>
      </c>
      <c r="CP129">
        <v>94</v>
      </c>
      <c r="CQ129">
        <v>94</v>
      </c>
      <c r="CR129" s="1">
        <f t="shared" si="10"/>
        <v>52</v>
      </c>
      <c r="CS129" s="3">
        <f t="shared" si="11"/>
        <v>2096</v>
      </c>
    </row>
    <row r="130" spans="1:97" x14ac:dyDescent="0.3">
      <c r="A130">
        <v>8.6195000000000004</v>
      </c>
      <c r="B130">
        <v>0.82479999999999998</v>
      </c>
      <c r="C130" t="s">
        <v>282</v>
      </c>
      <c r="E130" t="s">
        <v>217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9</v>
      </c>
      <c r="BM130">
        <v>16</v>
      </c>
      <c r="BN130">
        <v>16</v>
      </c>
      <c r="BO130">
        <v>18</v>
      </c>
      <c r="BP130">
        <v>20</v>
      </c>
      <c r="BQ130">
        <v>23</v>
      </c>
      <c r="BR130">
        <v>23</v>
      </c>
      <c r="BS130">
        <v>25</v>
      </c>
      <c r="BT130">
        <v>25</v>
      </c>
      <c r="BU130">
        <v>25</v>
      </c>
      <c r="BV130">
        <v>30</v>
      </c>
      <c r="BW130">
        <v>34</v>
      </c>
      <c r="BX130">
        <v>36</v>
      </c>
      <c r="BY130">
        <v>39</v>
      </c>
      <c r="BZ130">
        <v>40</v>
      </c>
      <c r="CA130">
        <v>41</v>
      </c>
      <c r="CB130">
        <v>44</v>
      </c>
      <c r="CC130">
        <v>58</v>
      </c>
      <c r="CD130">
        <v>65</v>
      </c>
      <c r="CE130">
        <v>70</v>
      </c>
      <c r="CF130">
        <v>73</v>
      </c>
      <c r="CG130">
        <v>76</v>
      </c>
      <c r="CH130">
        <v>76</v>
      </c>
      <c r="CI130">
        <v>76</v>
      </c>
      <c r="CJ130">
        <v>77</v>
      </c>
      <c r="CK130">
        <v>77</v>
      </c>
      <c r="CL130">
        <v>81</v>
      </c>
      <c r="CM130">
        <v>81</v>
      </c>
      <c r="CN130">
        <v>83</v>
      </c>
      <c r="CO130">
        <v>84</v>
      </c>
      <c r="CP130">
        <v>84</v>
      </c>
      <c r="CQ130">
        <v>84</v>
      </c>
      <c r="CR130" s="1">
        <f t="shared" si="10"/>
        <v>46</v>
      </c>
      <c r="CS130" s="3">
        <f t="shared" si="11"/>
        <v>1623</v>
      </c>
    </row>
    <row r="131" spans="1:97" x14ac:dyDescent="0.3">
      <c r="A131">
        <v>-4.0382999999999996</v>
      </c>
      <c r="B131">
        <v>21.758700000000001</v>
      </c>
      <c r="C131" t="s">
        <v>282</v>
      </c>
      <c r="E131" t="s">
        <v>90</v>
      </c>
      <c r="BG131">
        <v>1</v>
      </c>
      <c r="BH131">
        <v>1</v>
      </c>
      <c r="BI131">
        <v>1</v>
      </c>
      <c r="BJ131">
        <v>1</v>
      </c>
      <c r="BK131">
        <v>3</v>
      </c>
      <c r="BL131">
        <v>3</v>
      </c>
      <c r="BM131">
        <v>3</v>
      </c>
      <c r="BN131">
        <v>3</v>
      </c>
      <c r="BO131">
        <v>4</v>
      </c>
      <c r="BP131">
        <v>4</v>
      </c>
      <c r="BQ131">
        <v>4</v>
      </c>
      <c r="BR131">
        <v>4</v>
      </c>
      <c r="BS131">
        <v>4</v>
      </c>
      <c r="BT131">
        <v>4</v>
      </c>
      <c r="BU131">
        <v>19</v>
      </c>
      <c r="BV131">
        <v>19</v>
      </c>
      <c r="BW131">
        <v>19</v>
      </c>
      <c r="BX131">
        <v>19</v>
      </c>
      <c r="BY131">
        <v>22</v>
      </c>
      <c r="BZ131">
        <v>22</v>
      </c>
      <c r="CA131">
        <v>22</v>
      </c>
      <c r="CB131">
        <v>45</v>
      </c>
      <c r="CC131">
        <v>45</v>
      </c>
      <c r="CD131">
        <v>45</v>
      </c>
      <c r="CE131">
        <v>45</v>
      </c>
      <c r="CF131">
        <v>60</v>
      </c>
      <c r="CG131">
        <v>60</v>
      </c>
      <c r="CH131">
        <v>60</v>
      </c>
      <c r="CI131">
        <v>60</v>
      </c>
      <c r="CJ131">
        <v>60</v>
      </c>
      <c r="CK131">
        <v>60</v>
      </c>
      <c r="CL131">
        <v>117</v>
      </c>
      <c r="CM131">
        <v>117</v>
      </c>
      <c r="CN131">
        <v>143</v>
      </c>
      <c r="CO131">
        <v>143</v>
      </c>
      <c r="CP131">
        <v>143</v>
      </c>
      <c r="CQ131">
        <v>160</v>
      </c>
      <c r="CR131" s="1">
        <f t="shared" si="10"/>
        <v>37</v>
      </c>
      <c r="CS131" s="3">
        <f t="shared" si="11"/>
        <v>1545</v>
      </c>
    </row>
    <row r="132" spans="1:97" x14ac:dyDescent="0.3">
      <c r="A132">
        <v>13.193899999999999</v>
      </c>
      <c r="B132">
        <v>-59.543199999999999</v>
      </c>
      <c r="C132" t="s">
        <v>282</v>
      </c>
      <c r="E132" t="s">
        <v>26</v>
      </c>
      <c r="BI132">
        <v>2</v>
      </c>
      <c r="BJ132">
        <v>2</v>
      </c>
      <c r="BK132">
        <v>5</v>
      </c>
      <c r="BL132">
        <v>5</v>
      </c>
      <c r="BM132">
        <v>6</v>
      </c>
      <c r="BN132">
        <v>14</v>
      </c>
      <c r="BO132">
        <v>17</v>
      </c>
      <c r="BP132">
        <v>18</v>
      </c>
      <c r="BQ132">
        <v>18</v>
      </c>
      <c r="BR132">
        <v>18</v>
      </c>
      <c r="BS132">
        <v>24</v>
      </c>
      <c r="BT132">
        <v>26</v>
      </c>
      <c r="BU132">
        <v>33</v>
      </c>
      <c r="BV132">
        <v>33</v>
      </c>
      <c r="BW132">
        <v>34</v>
      </c>
      <c r="BX132">
        <v>34</v>
      </c>
      <c r="BY132">
        <v>46</v>
      </c>
      <c r="BZ132">
        <v>51</v>
      </c>
      <c r="CA132">
        <v>52</v>
      </c>
      <c r="CB132">
        <v>56</v>
      </c>
      <c r="CC132">
        <v>60</v>
      </c>
      <c r="CD132">
        <v>63</v>
      </c>
      <c r="CE132">
        <v>63</v>
      </c>
      <c r="CF132">
        <v>66</v>
      </c>
      <c r="CG132">
        <v>67</v>
      </c>
      <c r="CH132">
        <v>68</v>
      </c>
      <c r="CI132">
        <v>71</v>
      </c>
      <c r="CJ132">
        <v>72</v>
      </c>
      <c r="CK132">
        <v>72</v>
      </c>
      <c r="CL132">
        <v>73</v>
      </c>
      <c r="CM132">
        <v>75</v>
      </c>
      <c r="CN132">
        <v>75</v>
      </c>
      <c r="CO132">
        <v>75</v>
      </c>
      <c r="CP132">
        <v>75</v>
      </c>
      <c r="CQ132">
        <v>75</v>
      </c>
      <c r="CR132" s="1">
        <f t="shared" si="10"/>
        <v>35</v>
      </c>
      <c r="CS132" s="3">
        <f t="shared" si="11"/>
        <v>1544</v>
      </c>
    </row>
    <row r="133" spans="1:97" x14ac:dyDescent="0.3">
      <c r="A133">
        <v>9.1449999999999996</v>
      </c>
      <c r="B133">
        <v>40.489699999999999</v>
      </c>
      <c r="C133" t="s">
        <v>282</v>
      </c>
      <c r="E133" t="s">
        <v>111</v>
      </c>
      <c r="BE133">
        <v>1</v>
      </c>
      <c r="BF133">
        <v>1</v>
      </c>
      <c r="BG133">
        <v>1</v>
      </c>
      <c r="BH133">
        <v>5</v>
      </c>
      <c r="BI133">
        <v>5</v>
      </c>
      <c r="BJ133">
        <v>6</v>
      </c>
      <c r="BK133">
        <v>6</v>
      </c>
      <c r="BL133">
        <v>9</v>
      </c>
      <c r="BM133">
        <v>9</v>
      </c>
      <c r="BN133">
        <v>11</v>
      </c>
      <c r="BO133">
        <v>11</v>
      </c>
      <c r="BP133">
        <v>12</v>
      </c>
      <c r="BQ133">
        <v>12</v>
      </c>
      <c r="BR133">
        <v>12</v>
      </c>
      <c r="BS133">
        <v>16</v>
      </c>
      <c r="BT133">
        <v>16</v>
      </c>
      <c r="BU133">
        <v>21</v>
      </c>
      <c r="BV133">
        <v>23</v>
      </c>
      <c r="BW133">
        <v>26</v>
      </c>
      <c r="BX133">
        <v>29</v>
      </c>
      <c r="BY133">
        <v>29</v>
      </c>
      <c r="BZ133">
        <v>35</v>
      </c>
      <c r="CA133">
        <v>38</v>
      </c>
      <c r="CB133">
        <v>43</v>
      </c>
      <c r="CC133">
        <v>44</v>
      </c>
      <c r="CD133">
        <v>52</v>
      </c>
      <c r="CE133">
        <v>55</v>
      </c>
      <c r="CF133">
        <v>56</v>
      </c>
      <c r="CG133">
        <v>65</v>
      </c>
      <c r="CH133">
        <v>69</v>
      </c>
      <c r="CI133">
        <v>71</v>
      </c>
      <c r="CJ133">
        <v>74</v>
      </c>
      <c r="CK133">
        <v>82</v>
      </c>
      <c r="CL133">
        <v>85</v>
      </c>
      <c r="CM133">
        <v>92</v>
      </c>
      <c r="CN133">
        <v>96</v>
      </c>
      <c r="CO133">
        <v>105</v>
      </c>
      <c r="CP133">
        <v>108</v>
      </c>
      <c r="CQ133">
        <v>111</v>
      </c>
      <c r="CR133" s="1">
        <f t="shared" si="10"/>
        <v>39</v>
      </c>
      <c r="CS133" s="3">
        <f t="shared" si="11"/>
        <v>1542</v>
      </c>
    </row>
    <row r="134" spans="1:97" x14ac:dyDescent="0.3">
      <c r="A134">
        <v>-6.3689999999999998</v>
      </c>
      <c r="B134">
        <v>34.888800000000003</v>
      </c>
      <c r="C134" t="s">
        <v>282</v>
      </c>
      <c r="E134" t="s">
        <v>215</v>
      </c>
      <c r="BH134">
        <v>1</v>
      </c>
      <c r="BI134">
        <v>1</v>
      </c>
      <c r="BJ134">
        <v>3</v>
      </c>
      <c r="BK134">
        <v>6</v>
      </c>
      <c r="BL134">
        <v>6</v>
      </c>
      <c r="BM134">
        <v>6</v>
      </c>
      <c r="BN134">
        <v>12</v>
      </c>
      <c r="BO134">
        <v>12</v>
      </c>
      <c r="BP134">
        <v>12</v>
      </c>
      <c r="BQ134">
        <v>12</v>
      </c>
      <c r="BR134">
        <v>13</v>
      </c>
      <c r="BS134">
        <v>13</v>
      </c>
      <c r="BT134">
        <v>14</v>
      </c>
      <c r="BU134">
        <v>14</v>
      </c>
      <c r="BV134">
        <v>19</v>
      </c>
      <c r="BW134">
        <v>19</v>
      </c>
      <c r="BX134">
        <v>20</v>
      </c>
      <c r="BY134">
        <v>20</v>
      </c>
      <c r="BZ134">
        <v>20</v>
      </c>
      <c r="CA134">
        <v>20</v>
      </c>
      <c r="CB134">
        <v>22</v>
      </c>
      <c r="CC134">
        <v>24</v>
      </c>
      <c r="CD134">
        <v>24</v>
      </c>
      <c r="CE134">
        <v>25</v>
      </c>
      <c r="CF134">
        <v>25</v>
      </c>
      <c r="CG134">
        <v>32</v>
      </c>
      <c r="CH134">
        <v>32</v>
      </c>
      <c r="CI134">
        <v>32</v>
      </c>
      <c r="CJ134">
        <v>49</v>
      </c>
      <c r="CK134">
        <v>53</v>
      </c>
      <c r="CL134">
        <v>88</v>
      </c>
      <c r="CM134">
        <v>94</v>
      </c>
      <c r="CN134">
        <v>147</v>
      </c>
      <c r="CO134">
        <v>147</v>
      </c>
      <c r="CP134">
        <v>170</v>
      </c>
      <c r="CQ134">
        <v>254</v>
      </c>
      <c r="CR134" s="1">
        <f t="shared" si="10"/>
        <v>36</v>
      </c>
      <c r="CS134" s="3">
        <f t="shared" si="11"/>
        <v>1461</v>
      </c>
    </row>
    <row r="135" spans="1:97" x14ac:dyDescent="0.3">
      <c r="A135">
        <v>1</v>
      </c>
      <c r="B135">
        <v>32</v>
      </c>
      <c r="C135" t="s">
        <v>282</v>
      </c>
      <c r="E135" t="s">
        <v>221</v>
      </c>
      <c r="BM135">
        <v>1</v>
      </c>
      <c r="BN135">
        <v>1</v>
      </c>
      <c r="BO135">
        <v>9</v>
      </c>
      <c r="BP135">
        <v>9</v>
      </c>
      <c r="BQ135">
        <v>14</v>
      </c>
      <c r="BR135">
        <v>14</v>
      </c>
      <c r="BS135">
        <v>23</v>
      </c>
      <c r="BT135">
        <v>30</v>
      </c>
      <c r="BU135">
        <v>33</v>
      </c>
      <c r="BV135">
        <v>33</v>
      </c>
      <c r="BW135">
        <v>44</v>
      </c>
      <c r="BX135">
        <v>44</v>
      </c>
      <c r="BY135">
        <v>45</v>
      </c>
      <c r="BZ135">
        <v>48</v>
      </c>
      <c r="CA135">
        <v>48</v>
      </c>
      <c r="CB135">
        <v>52</v>
      </c>
      <c r="CC135">
        <v>52</v>
      </c>
      <c r="CD135">
        <v>52</v>
      </c>
      <c r="CE135">
        <v>53</v>
      </c>
      <c r="CF135">
        <v>53</v>
      </c>
      <c r="CG135">
        <v>53</v>
      </c>
      <c r="CH135">
        <v>53</v>
      </c>
      <c r="CI135">
        <v>54</v>
      </c>
      <c r="CJ135">
        <v>54</v>
      </c>
      <c r="CK135">
        <v>55</v>
      </c>
      <c r="CL135">
        <v>55</v>
      </c>
      <c r="CM135">
        <v>55</v>
      </c>
      <c r="CN135">
        <v>56</v>
      </c>
      <c r="CO135">
        <v>55</v>
      </c>
      <c r="CP135">
        <v>55</v>
      </c>
      <c r="CQ135">
        <v>56</v>
      </c>
      <c r="CR135" s="1">
        <f t="shared" ref="CR135:CR166" si="12">COUNT(F135:CQ135)</f>
        <v>31</v>
      </c>
      <c r="CS135" s="3">
        <f t="shared" ref="CS135:CS166" si="13">SUM(F135:CQ135)</f>
        <v>1259</v>
      </c>
    </row>
    <row r="136" spans="1:97" x14ac:dyDescent="0.3">
      <c r="A136">
        <v>-0.80369999999999997</v>
      </c>
      <c r="B136">
        <v>11.609400000000001</v>
      </c>
      <c r="C136" t="s">
        <v>282</v>
      </c>
      <c r="E136" t="s">
        <v>124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3</v>
      </c>
      <c r="BM136">
        <v>4</v>
      </c>
      <c r="BN136">
        <v>5</v>
      </c>
      <c r="BO136">
        <v>5</v>
      </c>
      <c r="BP136">
        <v>6</v>
      </c>
      <c r="BQ136">
        <v>6</v>
      </c>
      <c r="BR136">
        <v>7</v>
      </c>
      <c r="BS136">
        <v>7</v>
      </c>
      <c r="BT136">
        <v>7</v>
      </c>
      <c r="BU136">
        <v>7</v>
      </c>
      <c r="BV136">
        <v>7</v>
      </c>
      <c r="BW136">
        <v>16</v>
      </c>
      <c r="BX136">
        <v>18</v>
      </c>
      <c r="BY136">
        <v>21</v>
      </c>
      <c r="BZ136">
        <v>21</v>
      </c>
      <c r="CA136">
        <v>21</v>
      </c>
      <c r="CB136">
        <v>21</v>
      </c>
      <c r="CC136">
        <v>24</v>
      </c>
      <c r="CD136">
        <v>30</v>
      </c>
      <c r="CE136">
        <v>34</v>
      </c>
      <c r="CF136">
        <v>44</v>
      </c>
      <c r="CG136">
        <v>44</v>
      </c>
      <c r="CH136">
        <v>46</v>
      </c>
      <c r="CI136">
        <v>49</v>
      </c>
      <c r="CJ136">
        <v>57</v>
      </c>
      <c r="CK136">
        <v>57</v>
      </c>
      <c r="CL136">
        <v>80</v>
      </c>
      <c r="CM136">
        <v>80</v>
      </c>
      <c r="CN136">
        <v>108</v>
      </c>
      <c r="CO136">
        <v>108</v>
      </c>
      <c r="CP136">
        <v>109</v>
      </c>
      <c r="CQ136">
        <v>120</v>
      </c>
      <c r="CR136" s="1">
        <f t="shared" si="12"/>
        <v>38</v>
      </c>
      <c r="CS136" s="3">
        <f t="shared" si="13"/>
        <v>1178</v>
      </c>
    </row>
    <row r="137" spans="1:97" x14ac:dyDescent="0.3">
      <c r="A137">
        <v>5.1520999999999999</v>
      </c>
      <c r="B137">
        <v>46.199599999999997</v>
      </c>
      <c r="C137" t="s">
        <v>282</v>
      </c>
      <c r="E137" t="s">
        <v>206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2</v>
      </c>
      <c r="BS137">
        <v>3</v>
      </c>
      <c r="BT137">
        <v>3</v>
      </c>
      <c r="BU137">
        <v>3</v>
      </c>
      <c r="BV137">
        <v>3</v>
      </c>
      <c r="BW137">
        <v>5</v>
      </c>
      <c r="BX137">
        <v>5</v>
      </c>
      <c r="BY137">
        <v>5</v>
      </c>
      <c r="BZ137">
        <v>7</v>
      </c>
      <c r="CA137">
        <v>7</v>
      </c>
      <c r="CB137">
        <v>7</v>
      </c>
      <c r="CC137">
        <v>7</v>
      </c>
      <c r="CD137">
        <v>8</v>
      </c>
      <c r="CE137">
        <v>12</v>
      </c>
      <c r="CF137">
        <v>12</v>
      </c>
      <c r="CG137">
        <v>21</v>
      </c>
      <c r="CH137">
        <v>21</v>
      </c>
      <c r="CI137">
        <v>25</v>
      </c>
      <c r="CJ137">
        <v>60</v>
      </c>
      <c r="CK137">
        <v>60</v>
      </c>
      <c r="CL137">
        <v>80</v>
      </c>
      <c r="CM137">
        <v>80</v>
      </c>
      <c r="CN137">
        <v>116</v>
      </c>
      <c r="CO137">
        <v>135</v>
      </c>
      <c r="CP137">
        <v>164</v>
      </c>
      <c r="CQ137">
        <v>237</v>
      </c>
      <c r="CR137" s="1">
        <f t="shared" si="12"/>
        <v>36</v>
      </c>
      <c r="CS137" s="3">
        <f t="shared" si="13"/>
        <v>1098</v>
      </c>
    </row>
    <row r="138" spans="1:97" x14ac:dyDescent="0.3">
      <c r="A138">
        <v>-15.416700000000001</v>
      </c>
      <c r="B138">
        <v>28.283300000000001</v>
      </c>
      <c r="C138" t="s">
        <v>282</v>
      </c>
      <c r="E138" t="s">
        <v>236</v>
      </c>
      <c r="BJ138">
        <v>2</v>
      </c>
      <c r="BK138">
        <v>2</v>
      </c>
      <c r="BL138">
        <v>2</v>
      </c>
      <c r="BM138">
        <v>2</v>
      </c>
      <c r="BN138">
        <v>3</v>
      </c>
      <c r="BO138">
        <v>3</v>
      </c>
      <c r="BP138">
        <v>3</v>
      </c>
      <c r="BQ138">
        <v>12</v>
      </c>
      <c r="BR138">
        <v>16</v>
      </c>
      <c r="BS138">
        <v>22</v>
      </c>
      <c r="BT138">
        <v>28</v>
      </c>
      <c r="BU138">
        <v>29</v>
      </c>
      <c r="BV138">
        <v>35</v>
      </c>
      <c r="BW138">
        <v>35</v>
      </c>
      <c r="BX138">
        <v>36</v>
      </c>
      <c r="BY138">
        <v>39</v>
      </c>
      <c r="BZ138">
        <v>39</v>
      </c>
      <c r="CA138">
        <v>39</v>
      </c>
      <c r="CB138">
        <v>39</v>
      </c>
      <c r="CC138">
        <v>39</v>
      </c>
      <c r="CD138">
        <v>39</v>
      </c>
      <c r="CE138">
        <v>39</v>
      </c>
      <c r="CF138">
        <v>39</v>
      </c>
      <c r="CG138">
        <v>40</v>
      </c>
      <c r="CH138">
        <v>40</v>
      </c>
      <c r="CI138">
        <v>43</v>
      </c>
      <c r="CJ138">
        <v>45</v>
      </c>
      <c r="CK138">
        <v>45</v>
      </c>
      <c r="CL138">
        <v>48</v>
      </c>
      <c r="CM138">
        <v>48</v>
      </c>
      <c r="CN138">
        <v>52</v>
      </c>
      <c r="CO138">
        <v>57</v>
      </c>
      <c r="CP138">
        <v>61</v>
      </c>
      <c r="CQ138">
        <v>65</v>
      </c>
      <c r="CR138" s="1">
        <f t="shared" si="12"/>
        <v>34</v>
      </c>
      <c r="CS138" s="3">
        <f t="shared" si="13"/>
        <v>1086</v>
      </c>
    </row>
    <row r="139" spans="1:97" x14ac:dyDescent="0.3">
      <c r="A139">
        <v>21.9162</v>
      </c>
      <c r="B139">
        <v>95.956000000000003</v>
      </c>
      <c r="C139" t="s">
        <v>282</v>
      </c>
      <c r="E139" t="s">
        <v>253</v>
      </c>
      <c r="BS139">
        <v>8</v>
      </c>
      <c r="BT139">
        <v>8</v>
      </c>
      <c r="BU139">
        <v>10</v>
      </c>
      <c r="BV139">
        <v>14</v>
      </c>
      <c r="BW139">
        <v>15</v>
      </c>
      <c r="BX139">
        <v>15</v>
      </c>
      <c r="BY139">
        <v>20</v>
      </c>
      <c r="BZ139">
        <v>20</v>
      </c>
      <c r="CA139">
        <v>21</v>
      </c>
      <c r="CB139">
        <v>21</v>
      </c>
      <c r="CC139">
        <v>22</v>
      </c>
      <c r="CD139">
        <v>22</v>
      </c>
      <c r="CE139">
        <v>22</v>
      </c>
      <c r="CF139">
        <v>23</v>
      </c>
      <c r="CG139">
        <v>27</v>
      </c>
      <c r="CH139">
        <v>38</v>
      </c>
      <c r="CI139">
        <v>41</v>
      </c>
      <c r="CJ139">
        <v>62</v>
      </c>
      <c r="CK139">
        <v>63</v>
      </c>
      <c r="CL139">
        <v>74</v>
      </c>
      <c r="CM139">
        <v>85</v>
      </c>
      <c r="CN139">
        <v>88</v>
      </c>
      <c r="CO139">
        <v>98</v>
      </c>
      <c r="CP139">
        <v>111</v>
      </c>
      <c r="CQ139">
        <v>119</v>
      </c>
      <c r="CR139" s="1">
        <f t="shared" si="12"/>
        <v>25</v>
      </c>
      <c r="CS139" s="3">
        <f t="shared" si="13"/>
        <v>1047</v>
      </c>
    </row>
    <row r="140" spans="1:97" x14ac:dyDescent="0.3">
      <c r="A140">
        <v>5</v>
      </c>
      <c r="B140">
        <v>-58.75</v>
      </c>
      <c r="C140" t="s">
        <v>282</v>
      </c>
      <c r="E140" t="s">
        <v>132</v>
      </c>
      <c r="BD140">
        <v>1</v>
      </c>
      <c r="BE140">
        <v>1</v>
      </c>
      <c r="BF140">
        <v>1</v>
      </c>
      <c r="BG140">
        <v>4</v>
      </c>
      <c r="BH140">
        <v>4</v>
      </c>
      <c r="BI140">
        <v>7</v>
      </c>
      <c r="BJ140">
        <v>7</v>
      </c>
      <c r="BK140">
        <v>7</v>
      </c>
      <c r="BL140">
        <v>7</v>
      </c>
      <c r="BM140">
        <v>7</v>
      </c>
      <c r="BN140">
        <v>19</v>
      </c>
      <c r="BO140">
        <v>20</v>
      </c>
      <c r="BP140">
        <v>5</v>
      </c>
      <c r="BQ140">
        <v>5</v>
      </c>
      <c r="BR140">
        <v>5</v>
      </c>
      <c r="BS140">
        <v>5</v>
      </c>
      <c r="BT140">
        <v>8</v>
      </c>
      <c r="BU140">
        <v>8</v>
      </c>
      <c r="BV140">
        <v>8</v>
      </c>
      <c r="BW140">
        <v>12</v>
      </c>
      <c r="BX140">
        <v>19</v>
      </c>
      <c r="BY140">
        <v>19</v>
      </c>
      <c r="BZ140">
        <v>23</v>
      </c>
      <c r="CA140">
        <v>23</v>
      </c>
      <c r="CB140">
        <v>24</v>
      </c>
      <c r="CC140">
        <v>31</v>
      </c>
      <c r="CD140">
        <v>33</v>
      </c>
      <c r="CE140">
        <v>37</v>
      </c>
      <c r="CF140">
        <v>37</v>
      </c>
      <c r="CG140">
        <v>37</v>
      </c>
      <c r="CH140">
        <v>45</v>
      </c>
      <c r="CI140">
        <v>45</v>
      </c>
      <c r="CJ140">
        <v>45</v>
      </c>
      <c r="CK140">
        <v>47</v>
      </c>
      <c r="CL140">
        <v>55</v>
      </c>
      <c r="CM140">
        <v>55</v>
      </c>
      <c r="CN140">
        <v>63</v>
      </c>
      <c r="CO140">
        <v>63</v>
      </c>
      <c r="CP140">
        <v>65</v>
      </c>
      <c r="CQ140">
        <v>65</v>
      </c>
      <c r="CR140" s="1">
        <f t="shared" si="12"/>
        <v>40</v>
      </c>
      <c r="CS140" s="3">
        <f t="shared" si="13"/>
        <v>972</v>
      </c>
    </row>
    <row r="141" spans="1:97" x14ac:dyDescent="0.3">
      <c r="A141">
        <v>25.034300000000002</v>
      </c>
      <c r="B141">
        <v>-77.396299999999997</v>
      </c>
      <c r="C141" t="s">
        <v>282</v>
      </c>
      <c r="E141" t="s">
        <v>23</v>
      </c>
      <c r="BH141">
        <v>1</v>
      </c>
      <c r="BI141">
        <v>1</v>
      </c>
      <c r="BJ141">
        <v>1</v>
      </c>
      <c r="BK141">
        <v>3</v>
      </c>
      <c r="BL141">
        <v>3</v>
      </c>
      <c r="BM141">
        <v>4</v>
      </c>
      <c r="BN141">
        <v>4</v>
      </c>
      <c r="BO141">
        <v>4</v>
      </c>
      <c r="BP141">
        <v>5</v>
      </c>
      <c r="BQ141">
        <v>5</v>
      </c>
      <c r="BR141">
        <v>9</v>
      </c>
      <c r="BS141">
        <v>10</v>
      </c>
      <c r="BT141">
        <v>10</v>
      </c>
      <c r="BU141">
        <v>11</v>
      </c>
      <c r="BV141">
        <v>14</v>
      </c>
      <c r="BW141">
        <v>14</v>
      </c>
      <c r="BX141">
        <v>21</v>
      </c>
      <c r="BY141">
        <v>24</v>
      </c>
      <c r="BZ141">
        <v>24</v>
      </c>
      <c r="CA141">
        <v>28</v>
      </c>
      <c r="CB141">
        <v>28</v>
      </c>
      <c r="CC141">
        <v>29</v>
      </c>
      <c r="CD141">
        <v>33</v>
      </c>
      <c r="CE141">
        <v>40</v>
      </c>
      <c r="CF141">
        <v>41</v>
      </c>
      <c r="CG141">
        <v>42</v>
      </c>
      <c r="CH141">
        <v>46</v>
      </c>
      <c r="CI141">
        <v>46</v>
      </c>
      <c r="CJ141">
        <v>47</v>
      </c>
      <c r="CK141">
        <v>49</v>
      </c>
      <c r="CL141">
        <v>49</v>
      </c>
      <c r="CM141">
        <v>53</v>
      </c>
      <c r="CN141">
        <v>54</v>
      </c>
      <c r="CO141">
        <v>55</v>
      </c>
      <c r="CP141">
        <v>55</v>
      </c>
      <c r="CQ141">
        <v>60</v>
      </c>
      <c r="CR141" s="1">
        <f t="shared" si="12"/>
        <v>36</v>
      </c>
      <c r="CS141" s="3">
        <f t="shared" si="13"/>
        <v>923</v>
      </c>
    </row>
    <row r="142" spans="1:97" x14ac:dyDescent="0.3">
      <c r="A142">
        <v>6.4280999999999997</v>
      </c>
      <c r="B142">
        <v>-9.4295000000000009</v>
      </c>
      <c r="C142" t="s">
        <v>282</v>
      </c>
      <c r="E142" t="s">
        <v>155</v>
      </c>
      <c r="BH142">
        <v>1</v>
      </c>
      <c r="BI142">
        <v>1</v>
      </c>
      <c r="BJ142">
        <v>2</v>
      </c>
      <c r="BK142">
        <v>2</v>
      </c>
      <c r="BL142">
        <v>2</v>
      </c>
      <c r="BM142">
        <v>3</v>
      </c>
      <c r="BN142">
        <v>3</v>
      </c>
      <c r="BO142">
        <v>3</v>
      </c>
      <c r="BP142">
        <v>3</v>
      </c>
      <c r="BQ142">
        <v>3</v>
      </c>
      <c r="BR142">
        <v>3</v>
      </c>
      <c r="BS142">
        <v>3</v>
      </c>
      <c r="BT142">
        <v>3</v>
      </c>
      <c r="BU142">
        <v>3</v>
      </c>
      <c r="BV142">
        <v>3</v>
      </c>
      <c r="BW142">
        <v>3</v>
      </c>
      <c r="BX142">
        <v>6</v>
      </c>
      <c r="BY142">
        <v>6</v>
      </c>
      <c r="BZ142">
        <v>7</v>
      </c>
      <c r="CA142">
        <v>10</v>
      </c>
      <c r="CB142">
        <v>13</v>
      </c>
      <c r="CC142">
        <v>14</v>
      </c>
      <c r="CD142">
        <v>14</v>
      </c>
      <c r="CE142">
        <v>31</v>
      </c>
      <c r="CF142">
        <v>31</v>
      </c>
      <c r="CG142">
        <v>37</v>
      </c>
      <c r="CH142">
        <v>48</v>
      </c>
      <c r="CI142">
        <v>50</v>
      </c>
      <c r="CJ142">
        <v>59</v>
      </c>
      <c r="CK142">
        <v>59</v>
      </c>
      <c r="CL142">
        <v>59</v>
      </c>
      <c r="CM142">
        <v>59</v>
      </c>
      <c r="CN142">
        <v>76</v>
      </c>
      <c r="CO142">
        <v>76</v>
      </c>
      <c r="CP142">
        <v>91</v>
      </c>
      <c r="CQ142">
        <v>99</v>
      </c>
      <c r="CR142" s="1">
        <f t="shared" si="12"/>
        <v>36</v>
      </c>
      <c r="CS142" s="3">
        <f t="shared" si="13"/>
        <v>886</v>
      </c>
    </row>
    <row r="143" spans="1:97" x14ac:dyDescent="0.3">
      <c r="A143">
        <v>1.5</v>
      </c>
      <c r="B143">
        <v>10</v>
      </c>
      <c r="C143" t="s">
        <v>282</v>
      </c>
      <c r="E143" t="s">
        <v>107</v>
      </c>
      <c r="BG143">
        <v>1</v>
      </c>
      <c r="BH143">
        <v>1</v>
      </c>
      <c r="BI143">
        <v>1</v>
      </c>
      <c r="BJ143">
        <v>4</v>
      </c>
      <c r="BK143">
        <v>6</v>
      </c>
      <c r="BL143">
        <v>6</v>
      </c>
      <c r="BM143">
        <v>6</v>
      </c>
      <c r="BN143">
        <v>6</v>
      </c>
      <c r="BO143">
        <v>9</v>
      </c>
      <c r="BP143">
        <v>9</v>
      </c>
      <c r="BQ143">
        <v>9</v>
      </c>
      <c r="BR143">
        <v>12</v>
      </c>
      <c r="BS143">
        <v>12</v>
      </c>
      <c r="BT143">
        <v>12</v>
      </c>
      <c r="BU143">
        <v>12</v>
      </c>
      <c r="BV143">
        <v>12</v>
      </c>
      <c r="BW143">
        <v>12</v>
      </c>
      <c r="BX143">
        <v>15</v>
      </c>
      <c r="BY143">
        <v>15</v>
      </c>
      <c r="BZ143">
        <v>16</v>
      </c>
      <c r="CA143">
        <v>16</v>
      </c>
      <c r="CB143">
        <v>16</v>
      </c>
      <c r="CC143">
        <v>16</v>
      </c>
      <c r="CD143">
        <v>16</v>
      </c>
      <c r="CE143">
        <v>18</v>
      </c>
      <c r="CF143">
        <v>18</v>
      </c>
      <c r="CG143">
        <v>18</v>
      </c>
      <c r="CH143">
        <v>18</v>
      </c>
      <c r="CI143">
        <v>21</v>
      </c>
      <c r="CJ143">
        <v>21</v>
      </c>
      <c r="CK143">
        <v>41</v>
      </c>
      <c r="CL143">
        <v>51</v>
      </c>
      <c r="CM143">
        <v>51</v>
      </c>
      <c r="CN143">
        <v>79</v>
      </c>
      <c r="CO143">
        <v>79</v>
      </c>
      <c r="CP143">
        <v>79</v>
      </c>
      <c r="CQ143">
        <v>79</v>
      </c>
      <c r="CR143" s="1">
        <f t="shared" si="12"/>
        <v>37</v>
      </c>
      <c r="CS143" s="3">
        <f t="shared" si="13"/>
        <v>813</v>
      </c>
    </row>
    <row r="144" spans="1:97" x14ac:dyDescent="0.3">
      <c r="A144">
        <v>3.2027999999999999</v>
      </c>
      <c r="B144">
        <v>73.220699999999994</v>
      </c>
      <c r="C144" t="s">
        <v>282</v>
      </c>
      <c r="E144" t="s">
        <v>161</v>
      </c>
      <c r="AZ144">
        <v>4</v>
      </c>
      <c r="BA144">
        <v>4</v>
      </c>
      <c r="BB144">
        <v>6</v>
      </c>
      <c r="BC144">
        <v>8</v>
      </c>
      <c r="BD144">
        <v>8</v>
      </c>
      <c r="BE144">
        <v>9</v>
      </c>
      <c r="BF144">
        <v>10</v>
      </c>
      <c r="BG144">
        <v>13</v>
      </c>
      <c r="BH144">
        <v>13</v>
      </c>
      <c r="BI144">
        <v>13</v>
      </c>
      <c r="BJ144">
        <v>13</v>
      </c>
      <c r="BK144">
        <v>13</v>
      </c>
      <c r="BL144">
        <v>13</v>
      </c>
      <c r="BM144">
        <v>13</v>
      </c>
      <c r="BN144">
        <v>13</v>
      </c>
      <c r="BO144">
        <v>13</v>
      </c>
      <c r="BP144">
        <v>13</v>
      </c>
      <c r="BQ144">
        <v>13</v>
      </c>
      <c r="BR144">
        <v>13</v>
      </c>
      <c r="BS144">
        <v>16</v>
      </c>
      <c r="BT144">
        <v>16</v>
      </c>
      <c r="BU144">
        <v>17</v>
      </c>
      <c r="BV144">
        <v>17</v>
      </c>
      <c r="BW144">
        <v>18</v>
      </c>
      <c r="BX144">
        <v>19</v>
      </c>
      <c r="BY144">
        <v>19</v>
      </c>
      <c r="BZ144">
        <v>19</v>
      </c>
      <c r="CA144">
        <v>19</v>
      </c>
      <c r="CB144">
        <v>19</v>
      </c>
      <c r="CC144">
        <v>19</v>
      </c>
      <c r="CD144">
        <v>19</v>
      </c>
      <c r="CE144">
        <v>19</v>
      </c>
      <c r="CF144">
        <v>19</v>
      </c>
      <c r="CG144">
        <v>19</v>
      </c>
      <c r="CH144">
        <v>19</v>
      </c>
      <c r="CI144">
        <v>20</v>
      </c>
      <c r="CJ144">
        <v>20</v>
      </c>
      <c r="CK144">
        <v>20</v>
      </c>
      <c r="CL144">
        <v>22</v>
      </c>
      <c r="CM144">
        <v>25</v>
      </c>
      <c r="CN144">
        <v>28</v>
      </c>
      <c r="CO144">
        <v>35</v>
      </c>
      <c r="CP144">
        <v>52</v>
      </c>
      <c r="CQ144">
        <v>69</v>
      </c>
      <c r="CR144" s="1">
        <f t="shared" si="12"/>
        <v>44</v>
      </c>
      <c r="CS144" s="3">
        <f t="shared" si="13"/>
        <v>789</v>
      </c>
    </row>
    <row r="145" spans="1:97" x14ac:dyDescent="0.3">
      <c r="A145">
        <v>18.9712</v>
      </c>
      <c r="B145">
        <v>-72.285200000000003</v>
      </c>
      <c r="C145" t="s">
        <v>282</v>
      </c>
      <c r="E145" t="s">
        <v>133</v>
      </c>
      <c r="BL145">
        <v>2</v>
      </c>
      <c r="BM145">
        <v>2</v>
      </c>
      <c r="BN145">
        <v>2</v>
      </c>
      <c r="BO145">
        <v>6</v>
      </c>
      <c r="BP145">
        <v>7</v>
      </c>
      <c r="BQ145">
        <v>8</v>
      </c>
      <c r="BR145">
        <v>8</v>
      </c>
      <c r="BS145">
        <v>8</v>
      </c>
      <c r="BT145">
        <v>8</v>
      </c>
      <c r="BU145">
        <v>15</v>
      </c>
      <c r="BV145">
        <v>15</v>
      </c>
      <c r="BW145">
        <v>15</v>
      </c>
      <c r="BX145">
        <v>16</v>
      </c>
      <c r="BY145">
        <v>16</v>
      </c>
      <c r="BZ145">
        <v>18</v>
      </c>
      <c r="CA145">
        <v>20</v>
      </c>
      <c r="CB145">
        <v>21</v>
      </c>
      <c r="CC145">
        <v>24</v>
      </c>
      <c r="CD145">
        <v>25</v>
      </c>
      <c r="CE145">
        <v>27</v>
      </c>
      <c r="CF145">
        <v>30</v>
      </c>
      <c r="CG145">
        <v>31</v>
      </c>
      <c r="CH145">
        <v>33</v>
      </c>
      <c r="CI145">
        <v>33</v>
      </c>
      <c r="CJ145">
        <v>40</v>
      </c>
      <c r="CK145">
        <v>40</v>
      </c>
      <c r="CL145">
        <v>41</v>
      </c>
      <c r="CM145">
        <v>41</v>
      </c>
      <c r="CN145">
        <v>43</v>
      </c>
      <c r="CO145">
        <v>44</v>
      </c>
      <c r="CP145">
        <v>47</v>
      </c>
      <c r="CQ145">
        <v>57</v>
      </c>
      <c r="CR145" s="1">
        <f t="shared" si="12"/>
        <v>32</v>
      </c>
      <c r="CS145" s="3">
        <f t="shared" si="13"/>
        <v>743</v>
      </c>
    </row>
    <row r="146" spans="1:97" x14ac:dyDescent="0.3">
      <c r="A146">
        <v>15.179399999999999</v>
      </c>
      <c r="B146">
        <v>39.782299999999999</v>
      </c>
      <c r="C146" t="s">
        <v>282</v>
      </c>
      <c r="E146" t="s">
        <v>108</v>
      </c>
      <c r="BM146">
        <v>1</v>
      </c>
      <c r="BN146">
        <v>1</v>
      </c>
      <c r="BO146">
        <v>1</v>
      </c>
      <c r="BP146">
        <v>1</v>
      </c>
      <c r="BQ146">
        <v>4</v>
      </c>
      <c r="BR146">
        <v>6</v>
      </c>
      <c r="BS146">
        <v>6</v>
      </c>
      <c r="BT146">
        <v>6</v>
      </c>
      <c r="BU146">
        <v>12</v>
      </c>
      <c r="BV146">
        <v>12</v>
      </c>
      <c r="BW146">
        <v>15</v>
      </c>
      <c r="BX146">
        <v>15</v>
      </c>
      <c r="BY146">
        <v>22</v>
      </c>
      <c r="BZ146">
        <v>22</v>
      </c>
      <c r="CA146">
        <v>29</v>
      </c>
      <c r="CB146">
        <v>29</v>
      </c>
      <c r="CC146">
        <v>31</v>
      </c>
      <c r="CD146">
        <v>31</v>
      </c>
      <c r="CE146">
        <v>33</v>
      </c>
      <c r="CF146">
        <v>33</v>
      </c>
      <c r="CG146">
        <v>34</v>
      </c>
      <c r="CH146">
        <v>34</v>
      </c>
      <c r="CI146">
        <v>34</v>
      </c>
      <c r="CJ146">
        <v>34</v>
      </c>
      <c r="CK146">
        <v>34</v>
      </c>
      <c r="CL146">
        <v>35</v>
      </c>
      <c r="CM146">
        <v>35</v>
      </c>
      <c r="CN146">
        <v>35</v>
      </c>
      <c r="CO146">
        <v>39</v>
      </c>
      <c r="CP146">
        <v>39</v>
      </c>
      <c r="CQ146">
        <v>39</v>
      </c>
      <c r="CR146" s="1">
        <f t="shared" si="12"/>
        <v>31</v>
      </c>
      <c r="CS146" s="3">
        <f t="shared" si="13"/>
        <v>702</v>
      </c>
    </row>
    <row r="147" spans="1:97" x14ac:dyDescent="0.3">
      <c r="A147">
        <v>11.803699999999999</v>
      </c>
      <c r="B147">
        <v>-15.180400000000001</v>
      </c>
      <c r="C147" t="s">
        <v>282</v>
      </c>
      <c r="E147" t="s">
        <v>247</v>
      </c>
      <c r="BQ147">
        <v>2</v>
      </c>
      <c r="BR147">
        <v>2</v>
      </c>
      <c r="BS147">
        <v>2</v>
      </c>
      <c r="BT147">
        <v>2</v>
      </c>
      <c r="BU147">
        <v>2</v>
      </c>
      <c r="BV147">
        <v>8</v>
      </c>
      <c r="BW147">
        <v>8</v>
      </c>
      <c r="BX147">
        <v>9</v>
      </c>
      <c r="BY147">
        <v>9</v>
      </c>
      <c r="BZ147">
        <v>15</v>
      </c>
      <c r="CA147">
        <v>18</v>
      </c>
      <c r="CB147">
        <v>18</v>
      </c>
      <c r="CC147">
        <v>18</v>
      </c>
      <c r="CD147">
        <v>33</v>
      </c>
      <c r="CE147">
        <v>33</v>
      </c>
      <c r="CF147">
        <v>36</v>
      </c>
      <c r="CG147">
        <v>36</v>
      </c>
      <c r="CH147">
        <v>38</v>
      </c>
      <c r="CI147">
        <v>38</v>
      </c>
      <c r="CJ147">
        <v>38</v>
      </c>
      <c r="CK147">
        <v>38</v>
      </c>
      <c r="CL147">
        <v>43</v>
      </c>
      <c r="CM147">
        <v>43</v>
      </c>
      <c r="CN147">
        <v>43</v>
      </c>
      <c r="CO147">
        <v>46</v>
      </c>
      <c r="CP147">
        <v>50</v>
      </c>
      <c r="CQ147">
        <v>50</v>
      </c>
      <c r="CR147" s="1">
        <f t="shared" si="12"/>
        <v>27</v>
      </c>
      <c r="CS147" s="3">
        <f t="shared" si="13"/>
        <v>678</v>
      </c>
    </row>
    <row r="148" spans="1:97" x14ac:dyDescent="0.3">
      <c r="A148">
        <v>9.3077000000000005</v>
      </c>
      <c r="B148">
        <v>2.3157999999999999</v>
      </c>
      <c r="C148" t="s">
        <v>282</v>
      </c>
      <c r="E148" t="s">
        <v>29</v>
      </c>
      <c r="BH148">
        <v>1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5</v>
      </c>
      <c r="BP148">
        <v>6</v>
      </c>
      <c r="BQ148">
        <v>6</v>
      </c>
      <c r="BR148">
        <v>6</v>
      </c>
      <c r="BS148">
        <v>6</v>
      </c>
      <c r="BT148">
        <v>6</v>
      </c>
      <c r="BU148">
        <v>6</v>
      </c>
      <c r="BV148">
        <v>6</v>
      </c>
      <c r="BW148">
        <v>9</v>
      </c>
      <c r="BX148">
        <v>13</v>
      </c>
      <c r="BY148">
        <v>13</v>
      </c>
      <c r="BZ148">
        <v>16</v>
      </c>
      <c r="CA148">
        <v>16</v>
      </c>
      <c r="CB148">
        <v>22</v>
      </c>
      <c r="CC148">
        <v>26</v>
      </c>
      <c r="CD148">
        <v>26</v>
      </c>
      <c r="CE148">
        <v>26</v>
      </c>
      <c r="CF148">
        <v>26</v>
      </c>
      <c r="CG148">
        <v>35</v>
      </c>
      <c r="CH148">
        <v>35</v>
      </c>
      <c r="CI148">
        <v>35</v>
      </c>
      <c r="CJ148">
        <v>35</v>
      </c>
      <c r="CK148">
        <v>35</v>
      </c>
      <c r="CL148">
        <v>35</v>
      </c>
      <c r="CM148">
        <v>35</v>
      </c>
      <c r="CN148">
        <v>35</v>
      </c>
      <c r="CO148">
        <v>35</v>
      </c>
      <c r="CP148">
        <v>35</v>
      </c>
      <c r="CQ148">
        <v>54</v>
      </c>
      <c r="CR148" s="1">
        <f t="shared" si="12"/>
        <v>36</v>
      </c>
      <c r="CS148" s="3">
        <f t="shared" si="13"/>
        <v>656</v>
      </c>
    </row>
    <row r="149" spans="1:97" x14ac:dyDescent="0.3">
      <c r="A149">
        <v>26.335100000000001</v>
      </c>
      <c r="B149">
        <v>17.228331000000001</v>
      </c>
      <c r="C149" t="s">
        <v>282</v>
      </c>
      <c r="E149" t="s">
        <v>245</v>
      </c>
      <c r="BP149">
        <v>1</v>
      </c>
      <c r="BQ149">
        <v>1</v>
      </c>
      <c r="BR149">
        <v>1</v>
      </c>
      <c r="BS149">
        <v>1</v>
      </c>
      <c r="BT149">
        <v>3</v>
      </c>
      <c r="BU149">
        <v>8</v>
      </c>
      <c r="BV149">
        <v>8</v>
      </c>
      <c r="BW149">
        <v>10</v>
      </c>
      <c r="BX149">
        <v>10</v>
      </c>
      <c r="BY149">
        <v>11</v>
      </c>
      <c r="BZ149">
        <v>11</v>
      </c>
      <c r="CA149">
        <v>18</v>
      </c>
      <c r="CB149">
        <v>18</v>
      </c>
      <c r="CC149">
        <v>19</v>
      </c>
      <c r="CD149">
        <v>20</v>
      </c>
      <c r="CE149">
        <v>21</v>
      </c>
      <c r="CF149">
        <v>24</v>
      </c>
      <c r="CG149">
        <v>24</v>
      </c>
      <c r="CH149">
        <v>24</v>
      </c>
      <c r="CI149">
        <v>25</v>
      </c>
      <c r="CJ149">
        <v>26</v>
      </c>
      <c r="CK149">
        <v>35</v>
      </c>
      <c r="CL149">
        <v>48</v>
      </c>
      <c r="CM149">
        <v>49</v>
      </c>
      <c r="CN149">
        <v>49</v>
      </c>
      <c r="CO149">
        <v>49</v>
      </c>
      <c r="CP149">
        <v>51</v>
      </c>
      <c r="CQ149">
        <v>51</v>
      </c>
      <c r="CR149" s="1">
        <f t="shared" si="12"/>
        <v>28</v>
      </c>
      <c r="CS149" s="3">
        <f t="shared" si="13"/>
        <v>616</v>
      </c>
    </row>
    <row r="150" spans="1:97" x14ac:dyDescent="0.3">
      <c r="A150">
        <v>12.8628</v>
      </c>
      <c r="B150">
        <v>30.217600000000001</v>
      </c>
      <c r="C150" t="s">
        <v>282</v>
      </c>
      <c r="E150" t="s">
        <v>210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2</v>
      </c>
      <c r="BK150">
        <v>2</v>
      </c>
      <c r="BL150">
        <v>2</v>
      </c>
      <c r="BM150">
        <v>2</v>
      </c>
      <c r="BN150">
        <v>2</v>
      </c>
      <c r="BO150">
        <v>2</v>
      </c>
      <c r="BP150">
        <v>3</v>
      </c>
      <c r="BQ150">
        <v>3</v>
      </c>
      <c r="BR150">
        <v>3</v>
      </c>
      <c r="BS150">
        <v>3</v>
      </c>
      <c r="BT150">
        <v>5</v>
      </c>
      <c r="BU150">
        <v>6</v>
      </c>
      <c r="BV150">
        <v>6</v>
      </c>
      <c r="BW150">
        <v>7</v>
      </c>
      <c r="BX150">
        <v>7</v>
      </c>
      <c r="BY150">
        <v>8</v>
      </c>
      <c r="BZ150">
        <v>10</v>
      </c>
      <c r="CA150">
        <v>10</v>
      </c>
      <c r="CB150">
        <v>12</v>
      </c>
      <c r="CC150">
        <v>12</v>
      </c>
      <c r="CD150">
        <v>14</v>
      </c>
      <c r="CE150">
        <v>14</v>
      </c>
      <c r="CF150">
        <v>15</v>
      </c>
      <c r="CG150">
        <v>17</v>
      </c>
      <c r="CH150">
        <v>19</v>
      </c>
      <c r="CI150">
        <v>19</v>
      </c>
      <c r="CJ150">
        <v>29</v>
      </c>
      <c r="CK150">
        <v>32</v>
      </c>
      <c r="CL150">
        <v>32</v>
      </c>
      <c r="CM150">
        <v>32</v>
      </c>
      <c r="CN150">
        <v>33</v>
      </c>
      <c r="CO150">
        <v>66</v>
      </c>
      <c r="CP150">
        <v>66</v>
      </c>
      <c r="CQ150">
        <v>107</v>
      </c>
      <c r="CR150" s="1">
        <f t="shared" si="12"/>
        <v>39</v>
      </c>
      <c r="CS150" s="3">
        <f t="shared" si="13"/>
        <v>607</v>
      </c>
    </row>
    <row r="151" spans="1:97" x14ac:dyDescent="0.3">
      <c r="A151">
        <v>46.862499999999997</v>
      </c>
      <c r="B151">
        <v>103.8467</v>
      </c>
      <c r="C151" t="s">
        <v>282</v>
      </c>
      <c r="E151" t="s">
        <v>168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5</v>
      </c>
      <c r="BJ151">
        <v>6</v>
      </c>
      <c r="BK151">
        <v>6</v>
      </c>
      <c r="BL151">
        <v>6</v>
      </c>
      <c r="BM151">
        <v>10</v>
      </c>
      <c r="BN151">
        <v>10</v>
      </c>
      <c r="BO151">
        <v>10</v>
      </c>
      <c r="BP151">
        <v>10</v>
      </c>
      <c r="BQ151">
        <v>10</v>
      </c>
      <c r="BR151">
        <v>11</v>
      </c>
      <c r="BS151">
        <v>11</v>
      </c>
      <c r="BT151">
        <v>12</v>
      </c>
      <c r="BU151">
        <v>12</v>
      </c>
      <c r="BV151">
        <v>12</v>
      </c>
      <c r="BW151">
        <v>12</v>
      </c>
      <c r="BX151">
        <v>14</v>
      </c>
      <c r="BY151">
        <v>14</v>
      </c>
      <c r="BZ151">
        <v>14</v>
      </c>
      <c r="CA151">
        <v>14</v>
      </c>
      <c r="CB151">
        <v>14</v>
      </c>
      <c r="CC151">
        <v>15</v>
      </c>
      <c r="CD151">
        <v>15</v>
      </c>
      <c r="CE151">
        <v>16</v>
      </c>
      <c r="CF151">
        <v>16</v>
      </c>
      <c r="CG151">
        <v>16</v>
      </c>
      <c r="CH151">
        <v>16</v>
      </c>
      <c r="CI151">
        <v>16</v>
      </c>
      <c r="CJ151">
        <v>17</v>
      </c>
      <c r="CK151">
        <v>30</v>
      </c>
      <c r="CL151">
        <v>30</v>
      </c>
      <c r="CM151">
        <v>31</v>
      </c>
      <c r="CN151">
        <v>31</v>
      </c>
      <c r="CO151">
        <v>31</v>
      </c>
      <c r="CP151">
        <v>32</v>
      </c>
      <c r="CQ151">
        <v>33</v>
      </c>
      <c r="CR151" s="1">
        <f t="shared" si="12"/>
        <v>42</v>
      </c>
      <c r="CS151" s="3">
        <f t="shared" si="13"/>
        <v>565</v>
      </c>
    </row>
    <row r="152" spans="1:97" x14ac:dyDescent="0.3">
      <c r="A152">
        <v>34.802075000000002</v>
      </c>
      <c r="B152">
        <v>38.996814999999998</v>
      </c>
      <c r="C152" t="s">
        <v>282</v>
      </c>
      <c r="E152" t="s">
        <v>241</v>
      </c>
      <c r="BN152">
        <v>1</v>
      </c>
      <c r="BO152">
        <v>1</v>
      </c>
      <c r="BP152">
        <v>1</v>
      </c>
      <c r="BQ152">
        <v>5</v>
      </c>
      <c r="BR152">
        <v>5</v>
      </c>
      <c r="BS152">
        <v>5</v>
      </c>
      <c r="BT152">
        <v>5</v>
      </c>
      <c r="BU152">
        <v>9</v>
      </c>
      <c r="BV152">
        <v>10</v>
      </c>
      <c r="BW152">
        <v>10</v>
      </c>
      <c r="BX152">
        <v>10</v>
      </c>
      <c r="BY152">
        <v>16</v>
      </c>
      <c r="BZ152">
        <v>16</v>
      </c>
      <c r="CA152">
        <v>16</v>
      </c>
      <c r="CB152">
        <v>19</v>
      </c>
      <c r="CC152">
        <v>19</v>
      </c>
      <c r="CD152">
        <v>19</v>
      </c>
      <c r="CE152">
        <v>19</v>
      </c>
      <c r="CF152">
        <v>19</v>
      </c>
      <c r="CG152">
        <v>19</v>
      </c>
      <c r="CH152">
        <v>25</v>
      </c>
      <c r="CI152">
        <v>25</v>
      </c>
      <c r="CJ152">
        <v>25</v>
      </c>
      <c r="CK152">
        <v>29</v>
      </c>
      <c r="CL152">
        <v>33</v>
      </c>
      <c r="CM152">
        <v>33</v>
      </c>
      <c r="CN152">
        <v>38</v>
      </c>
      <c r="CO152">
        <v>38</v>
      </c>
      <c r="CP152">
        <v>39</v>
      </c>
      <c r="CQ152">
        <v>39</v>
      </c>
      <c r="CR152" s="1">
        <f t="shared" si="12"/>
        <v>30</v>
      </c>
      <c r="CS152" s="3">
        <f t="shared" si="13"/>
        <v>548</v>
      </c>
    </row>
    <row r="153" spans="1:97" x14ac:dyDescent="0.3">
      <c r="A153">
        <v>16.538799999999998</v>
      </c>
      <c r="B153">
        <v>-23.041799999999999</v>
      </c>
      <c r="C153" t="s">
        <v>282</v>
      </c>
      <c r="E153" t="s">
        <v>37</v>
      </c>
      <c r="BL153">
        <v>1</v>
      </c>
      <c r="BM153">
        <v>3</v>
      </c>
      <c r="BN153">
        <v>3</v>
      </c>
      <c r="BO153">
        <v>3</v>
      </c>
      <c r="BP153">
        <v>3</v>
      </c>
      <c r="BQ153">
        <v>4</v>
      </c>
      <c r="BR153">
        <v>4</v>
      </c>
      <c r="BS153">
        <v>5</v>
      </c>
      <c r="BT153">
        <v>5</v>
      </c>
      <c r="BU153">
        <v>6</v>
      </c>
      <c r="BV153">
        <v>6</v>
      </c>
      <c r="BW153">
        <v>6</v>
      </c>
      <c r="BX153">
        <v>6</v>
      </c>
      <c r="BY153">
        <v>6</v>
      </c>
      <c r="BZ153">
        <v>6</v>
      </c>
      <c r="CA153">
        <v>7</v>
      </c>
      <c r="CB153">
        <v>7</v>
      </c>
      <c r="CC153">
        <v>7</v>
      </c>
      <c r="CD153">
        <v>7</v>
      </c>
      <c r="CE153">
        <v>7</v>
      </c>
      <c r="CF153">
        <v>7</v>
      </c>
      <c r="CG153">
        <v>7</v>
      </c>
      <c r="CH153">
        <v>8</v>
      </c>
      <c r="CI153">
        <v>8</v>
      </c>
      <c r="CJ153">
        <v>10</v>
      </c>
      <c r="CK153">
        <v>11</v>
      </c>
      <c r="CL153">
        <v>56</v>
      </c>
      <c r="CM153">
        <v>56</v>
      </c>
      <c r="CN153">
        <v>56</v>
      </c>
      <c r="CO153">
        <v>58</v>
      </c>
      <c r="CP153">
        <v>61</v>
      </c>
      <c r="CQ153">
        <v>67</v>
      </c>
      <c r="CR153" s="1">
        <f t="shared" si="12"/>
        <v>32</v>
      </c>
      <c r="CS153" s="3">
        <f t="shared" si="13"/>
        <v>507</v>
      </c>
    </row>
    <row r="154" spans="1:97" x14ac:dyDescent="0.3">
      <c r="A154">
        <v>-18.665694999999999</v>
      </c>
      <c r="B154">
        <v>35.529561999999999</v>
      </c>
      <c r="C154" t="s">
        <v>282</v>
      </c>
      <c r="E154" t="s">
        <v>240</v>
      </c>
      <c r="BN154">
        <v>1</v>
      </c>
      <c r="BO154">
        <v>1</v>
      </c>
      <c r="BP154">
        <v>3</v>
      </c>
      <c r="BQ154">
        <v>5</v>
      </c>
      <c r="BR154">
        <v>7</v>
      </c>
      <c r="BS154">
        <v>7</v>
      </c>
      <c r="BT154">
        <v>8</v>
      </c>
      <c r="BU154">
        <v>8</v>
      </c>
      <c r="BV154">
        <v>8</v>
      </c>
      <c r="BW154">
        <v>8</v>
      </c>
      <c r="BX154">
        <v>10</v>
      </c>
      <c r="BY154">
        <v>10</v>
      </c>
      <c r="BZ154">
        <v>10</v>
      </c>
      <c r="CA154">
        <v>10</v>
      </c>
      <c r="CB154">
        <v>10</v>
      </c>
      <c r="CC154">
        <v>10</v>
      </c>
      <c r="CD154">
        <v>10</v>
      </c>
      <c r="CE154">
        <v>17</v>
      </c>
      <c r="CF154">
        <v>17</v>
      </c>
      <c r="CG154">
        <v>20</v>
      </c>
      <c r="CH154">
        <v>20</v>
      </c>
      <c r="CI154">
        <v>21</v>
      </c>
      <c r="CJ154">
        <v>21</v>
      </c>
      <c r="CK154">
        <v>28</v>
      </c>
      <c r="CL154">
        <v>29</v>
      </c>
      <c r="CM154">
        <v>31</v>
      </c>
      <c r="CN154">
        <v>34</v>
      </c>
      <c r="CO154">
        <v>35</v>
      </c>
      <c r="CP154">
        <v>39</v>
      </c>
      <c r="CQ154">
        <v>39</v>
      </c>
      <c r="CR154" s="1">
        <f t="shared" si="12"/>
        <v>30</v>
      </c>
      <c r="CS154" s="3">
        <f t="shared" si="13"/>
        <v>477</v>
      </c>
    </row>
    <row r="155" spans="1:97" x14ac:dyDescent="0.3">
      <c r="A155">
        <v>17.0608</v>
      </c>
      <c r="B155">
        <v>-61.796399999999998</v>
      </c>
      <c r="C155" t="s">
        <v>282</v>
      </c>
      <c r="E155" t="s">
        <v>9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3</v>
      </c>
      <c r="BP155">
        <v>3</v>
      </c>
      <c r="BQ155">
        <v>3</v>
      </c>
      <c r="BR155">
        <v>7</v>
      </c>
      <c r="BS155">
        <v>7</v>
      </c>
      <c r="BT155">
        <v>7</v>
      </c>
      <c r="BU155">
        <v>7</v>
      </c>
      <c r="BV155">
        <v>7</v>
      </c>
      <c r="BW155">
        <v>7</v>
      </c>
      <c r="BX155">
        <v>7</v>
      </c>
      <c r="BY155">
        <v>9</v>
      </c>
      <c r="BZ155">
        <v>15</v>
      </c>
      <c r="CA155">
        <v>15</v>
      </c>
      <c r="CB155">
        <v>15</v>
      </c>
      <c r="CC155">
        <v>15</v>
      </c>
      <c r="CD155">
        <v>19</v>
      </c>
      <c r="CE155">
        <v>19</v>
      </c>
      <c r="CF155">
        <v>19</v>
      </c>
      <c r="CG155">
        <v>19</v>
      </c>
      <c r="CH155">
        <v>21</v>
      </c>
      <c r="CI155">
        <v>21</v>
      </c>
      <c r="CJ155">
        <v>23</v>
      </c>
      <c r="CK155">
        <v>23</v>
      </c>
      <c r="CL155">
        <v>23</v>
      </c>
      <c r="CM155">
        <v>23</v>
      </c>
      <c r="CN155">
        <v>23</v>
      </c>
      <c r="CO155">
        <v>23</v>
      </c>
      <c r="CP155">
        <v>23</v>
      </c>
      <c r="CQ155">
        <v>23</v>
      </c>
      <c r="CR155" s="1">
        <f t="shared" si="12"/>
        <v>39</v>
      </c>
      <c r="CS155" s="3">
        <f t="shared" si="13"/>
        <v>439</v>
      </c>
    </row>
    <row r="156" spans="1:97" x14ac:dyDescent="0.3">
      <c r="A156">
        <v>-22.957599999999999</v>
      </c>
      <c r="B156">
        <v>18.490400000000001</v>
      </c>
      <c r="C156" t="s">
        <v>282</v>
      </c>
      <c r="E156" t="s">
        <v>171</v>
      </c>
      <c r="BF156">
        <v>2</v>
      </c>
      <c r="BG156">
        <v>2</v>
      </c>
      <c r="BH156">
        <v>2</v>
      </c>
      <c r="BI156">
        <v>2</v>
      </c>
      <c r="BJ156">
        <v>2</v>
      </c>
      <c r="BK156">
        <v>3</v>
      </c>
      <c r="BL156">
        <v>3</v>
      </c>
      <c r="BM156">
        <v>3</v>
      </c>
      <c r="BN156">
        <v>3</v>
      </c>
      <c r="BO156">
        <v>4</v>
      </c>
      <c r="BP156">
        <v>7</v>
      </c>
      <c r="BQ156">
        <v>7</v>
      </c>
      <c r="BR156">
        <v>8</v>
      </c>
      <c r="BS156">
        <v>8</v>
      </c>
      <c r="BT156">
        <v>8</v>
      </c>
      <c r="BU156">
        <v>11</v>
      </c>
      <c r="BV156">
        <v>11</v>
      </c>
      <c r="BW156">
        <v>11</v>
      </c>
      <c r="BX156">
        <v>14</v>
      </c>
      <c r="BY156">
        <v>14</v>
      </c>
      <c r="BZ156">
        <v>14</v>
      </c>
      <c r="CA156">
        <v>14</v>
      </c>
      <c r="CB156">
        <v>16</v>
      </c>
      <c r="CC156">
        <v>16</v>
      </c>
      <c r="CD156">
        <v>16</v>
      </c>
      <c r="CE156">
        <v>16</v>
      </c>
      <c r="CF156">
        <v>16</v>
      </c>
      <c r="CG156">
        <v>16</v>
      </c>
      <c r="CH156">
        <v>16</v>
      </c>
      <c r="CI156">
        <v>16</v>
      </c>
      <c r="CJ156">
        <v>16</v>
      </c>
      <c r="CK156">
        <v>16</v>
      </c>
      <c r="CL156">
        <v>16</v>
      </c>
      <c r="CM156">
        <v>16</v>
      </c>
      <c r="CN156">
        <v>16</v>
      </c>
      <c r="CO156">
        <v>16</v>
      </c>
      <c r="CP156">
        <v>16</v>
      </c>
      <c r="CQ156">
        <v>16</v>
      </c>
      <c r="CR156" s="1">
        <f t="shared" si="12"/>
        <v>38</v>
      </c>
      <c r="CS156" s="3">
        <f t="shared" si="13"/>
        <v>409</v>
      </c>
    </row>
    <row r="157" spans="1:97" x14ac:dyDescent="0.3">
      <c r="A157">
        <v>-11.2027</v>
      </c>
      <c r="B157">
        <v>17.873899999999999</v>
      </c>
      <c r="C157" t="s">
        <v>282</v>
      </c>
      <c r="E157" t="s">
        <v>8</v>
      </c>
      <c r="BL157">
        <v>1</v>
      </c>
      <c r="BM157">
        <v>2</v>
      </c>
      <c r="BN157">
        <v>2</v>
      </c>
      <c r="BO157">
        <v>3</v>
      </c>
      <c r="BP157">
        <v>3</v>
      </c>
      <c r="BQ157">
        <v>3</v>
      </c>
      <c r="BR157">
        <v>4</v>
      </c>
      <c r="BS157">
        <v>4</v>
      </c>
      <c r="BT157">
        <v>5</v>
      </c>
      <c r="BU157">
        <v>7</v>
      </c>
      <c r="BV157">
        <v>7</v>
      </c>
      <c r="BW157">
        <v>7</v>
      </c>
      <c r="BX157">
        <v>8</v>
      </c>
      <c r="BY157">
        <v>8</v>
      </c>
      <c r="BZ157">
        <v>8</v>
      </c>
      <c r="CA157">
        <v>10</v>
      </c>
      <c r="CB157">
        <v>14</v>
      </c>
      <c r="CC157">
        <v>16</v>
      </c>
      <c r="CD157">
        <v>17</v>
      </c>
      <c r="CE157">
        <v>19</v>
      </c>
      <c r="CF157">
        <v>19</v>
      </c>
      <c r="CG157">
        <v>19</v>
      </c>
      <c r="CH157">
        <v>19</v>
      </c>
      <c r="CI157">
        <v>19</v>
      </c>
      <c r="CJ157">
        <v>19</v>
      </c>
      <c r="CK157">
        <v>19</v>
      </c>
      <c r="CL157">
        <v>19</v>
      </c>
      <c r="CM157">
        <v>19</v>
      </c>
      <c r="CN157">
        <v>19</v>
      </c>
      <c r="CO157">
        <v>24</v>
      </c>
      <c r="CP157">
        <v>24</v>
      </c>
      <c r="CQ157">
        <v>24</v>
      </c>
      <c r="CR157" s="1">
        <f t="shared" si="12"/>
        <v>32</v>
      </c>
      <c r="CS157" s="3">
        <f t="shared" si="13"/>
        <v>391</v>
      </c>
    </row>
    <row r="158" spans="1:97" x14ac:dyDescent="0.3">
      <c r="A158">
        <v>15.414999999999999</v>
      </c>
      <c r="B158">
        <v>-61.371000000000002</v>
      </c>
      <c r="C158" t="s">
        <v>282</v>
      </c>
      <c r="E158" t="s">
        <v>238</v>
      </c>
      <c r="BN158">
        <v>1</v>
      </c>
      <c r="BO158">
        <v>2</v>
      </c>
      <c r="BP158">
        <v>2</v>
      </c>
      <c r="BQ158">
        <v>7</v>
      </c>
      <c r="BR158">
        <v>11</v>
      </c>
      <c r="BS158">
        <v>11</v>
      </c>
      <c r="BT158">
        <v>11</v>
      </c>
      <c r="BU158">
        <v>11</v>
      </c>
      <c r="BV158">
        <v>11</v>
      </c>
      <c r="BW158">
        <v>12</v>
      </c>
      <c r="BX158">
        <v>12</v>
      </c>
      <c r="BY158">
        <v>12</v>
      </c>
      <c r="BZ158">
        <v>12</v>
      </c>
      <c r="CA158">
        <v>14</v>
      </c>
      <c r="CB158">
        <v>14</v>
      </c>
      <c r="CC158">
        <v>15</v>
      </c>
      <c r="CD158">
        <v>15</v>
      </c>
      <c r="CE158">
        <v>15</v>
      </c>
      <c r="CF158">
        <v>15</v>
      </c>
      <c r="CG158">
        <v>16</v>
      </c>
      <c r="CH158">
        <v>16</v>
      </c>
      <c r="CI158">
        <v>16</v>
      </c>
      <c r="CJ158">
        <v>16</v>
      </c>
      <c r="CK158">
        <v>16</v>
      </c>
      <c r="CL158">
        <v>16</v>
      </c>
      <c r="CM158">
        <v>16</v>
      </c>
      <c r="CN158">
        <v>16</v>
      </c>
      <c r="CO158">
        <v>16</v>
      </c>
      <c r="CP158">
        <v>16</v>
      </c>
      <c r="CQ158">
        <v>16</v>
      </c>
      <c r="CR158" s="1">
        <f t="shared" si="12"/>
        <v>30</v>
      </c>
      <c r="CS158" s="3">
        <f t="shared" si="13"/>
        <v>379</v>
      </c>
    </row>
    <row r="159" spans="1:97" x14ac:dyDescent="0.3">
      <c r="A159">
        <v>15.4542</v>
      </c>
      <c r="B159">
        <v>18.732199999999999</v>
      </c>
      <c r="C159" t="s">
        <v>282</v>
      </c>
      <c r="E159" t="s">
        <v>53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3</v>
      </c>
      <c r="BQ159">
        <v>3</v>
      </c>
      <c r="BR159">
        <v>3</v>
      </c>
      <c r="BS159">
        <v>3</v>
      </c>
      <c r="BT159">
        <v>3</v>
      </c>
      <c r="BU159">
        <v>3</v>
      </c>
      <c r="BV159">
        <v>5</v>
      </c>
      <c r="BW159">
        <v>7</v>
      </c>
      <c r="BX159">
        <v>7</v>
      </c>
      <c r="BY159">
        <v>8</v>
      </c>
      <c r="BZ159">
        <v>8</v>
      </c>
      <c r="CA159">
        <v>9</v>
      </c>
      <c r="CB159">
        <v>9</v>
      </c>
      <c r="CC159">
        <v>9</v>
      </c>
      <c r="CD159">
        <v>10</v>
      </c>
      <c r="CE159">
        <v>10</v>
      </c>
      <c r="CF159">
        <v>11</v>
      </c>
      <c r="CG159">
        <v>11</v>
      </c>
      <c r="CH159">
        <v>11</v>
      </c>
      <c r="CI159">
        <v>18</v>
      </c>
      <c r="CJ159">
        <v>23</v>
      </c>
      <c r="CK159">
        <v>23</v>
      </c>
      <c r="CL159">
        <v>23</v>
      </c>
      <c r="CM159">
        <v>27</v>
      </c>
      <c r="CN159">
        <v>27</v>
      </c>
      <c r="CO159">
        <v>33</v>
      </c>
      <c r="CP159">
        <v>33</v>
      </c>
      <c r="CQ159">
        <v>33</v>
      </c>
      <c r="CR159" s="1">
        <f t="shared" si="12"/>
        <v>33</v>
      </c>
      <c r="CS159" s="3">
        <f t="shared" si="13"/>
        <v>378</v>
      </c>
    </row>
    <row r="160" spans="1:97" x14ac:dyDescent="0.3">
      <c r="A160">
        <v>28.166699999999999</v>
      </c>
      <c r="B160">
        <v>84.25</v>
      </c>
      <c r="C160" t="s">
        <v>282</v>
      </c>
      <c r="E160" t="s">
        <v>172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2</v>
      </c>
      <c r="BP160">
        <v>2</v>
      </c>
      <c r="BQ160">
        <v>3</v>
      </c>
      <c r="BR160">
        <v>3</v>
      </c>
      <c r="BS160">
        <v>4</v>
      </c>
      <c r="BT160">
        <v>5</v>
      </c>
      <c r="BU160">
        <v>5</v>
      </c>
      <c r="BV160">
        <v>5</v>
      </c>
      <c r="BW160">
        <v>5</v>
      </c>
      <c r="BX160">
        <v>5</v>
      </c>
      <c r="BY160">
        <v>6</v>
      </c>
      <c r="BZ160">
        <v>6</v>
      </c>
      <c r="CA160">
        <v>9</v>
      </c>
      <c r="CB160">
        <v>9</v>
      </c>
      <c r="CC160">
        <v>9</v>
      </c>
      <c r="CD160">
        <v>9</v>
      </c>
      <c r="CE160">
        <v>9</v>
      </c>
      <c r="CF160">
        <v>9</v>
      </c>
      <c r="CG160">
        <v>9</v>
      </c>
      <c r="CH160">
        <v>9</v>
      </c>
      <c r="CI160">
        <v>12</v>
      </c>
      <c r="CJ160">
        <v>14</v>
      </c>
      <c r="CK160">
        <v>16</v>
      </c>
      <c r="CL160">
        <v>16</v>
      </c>
      <c r="CM160">
        <v>16</v>
      </c>
      <c r="CN160">
        <v>30</v>
      </c>
      <c r="CO160">
        <v>31</v>
      </c>
      <c r="CP160">
        <v>31</v>
      </c>
      <c r="CQ160">
        <v>31</v>
      </c>
      <c r="CR160" s="1">
        <f t="shared" si="12"/>
        <v>87</v>
      </c>
      <c r="CS160" s="3">
        <f t="shared" si="13"/>
        <v>378</v>
      </c>
    </row>
    <row r="161" spans="1:97" x14ac:dyDescent="0.3">
      <c r="A161">
        <v>19.856269999999999</v>
      </c>
      <c r="B161">
        <v>102.495496</v>
      </c>
      <c r="C161" t="s">
        <v>282</v>
      </c>
      <c r="E161" t="s">
        <v>244</v>
      </c>
      <c r="BP161">
        <v>2</v>
      </c>
      <c r="BQ161">
        <v>3</v>
      </c>
      <c r="BR161">
        <v>6</v>
      </c>
      <c r="BS161">
        <v>6</v>
      </c>
      <c r="BT161">
        <v>8</v>
      </c>
      <c r="BU161">
        <v>8</v>
      </c>
      <c r="BV161">
        <v>8</v>
      </c>
      <c r="BW161">
        <v>9</v>
      </c>
      <c r="BX161">
        <v>10</v>
      </c>
      <c r="BY161">
        <v>10</v>
      </c>
      <c r="BZ161">
        <v>10</v>
      </c>
      <c r="CA161">
        <v>10</v>
      </c>
      <c r="CB161">
        <v>11</v>
      </c>
      <c r="CC161">
        <v>12</v>
      </c>
      <c r="CD161">
        <v>14</v>
      </c>
      <c r="CE161">
        <v>15</v>
      </c>
      <c r="CF161">
        <v>16</v>
      </c>
      <c r="CG161">
        <v>16</v>
      </c>
      <c r="CH161">
        <v>18</v>
      </c>
      <c r="CI161">
        <v>19</v>
      </c>
      <c r="CJ161">
        <v>19</v>
      </c>
      <c r="CK161">
        <v>19</v>
      </c>
      <c r="CL161">
        <v>19</v>
      </c>
      <c r="CM161">
        <v>19</v>
      </c>
      <c r="CN161">
        <v>19</v>
      </c>
      <c r="CO161">
        <v>19</v>
      </c>
      <c r="CP161">
        <v>19</v>
      </c>
      <c r="CQ161">
        <v>19</v>
      </c>
      <c r="CR161" s="1">
        <f t="shared" si="12"/>
        <v>28</v>
      </c>
      <c r="CS161" s="3">
        <f t="shared" si="13"/>
        <v>363</v>
      </c>
    </row>
    <row r="162" spans="1:97" x14ac:dyDescent="0.3">
      <c r="A162">
        <v>-20</v>
      </c>
      <c r="B162">
        <v>30</v>
      </c>
      <c r="C162" t="s">
        <v>282</v>
      </c>
      <c r="E162" t="s">
        <v>237</v>
      </c>
      <c r="BL162">
        <v>1</v>
      </c>
      <c r="BM162">
        <v>3</v>
      </c>
      <c r="BN162">
        <v>3</v>
      </c>
      <c r="BO162">
        <v>3</v>
      </c>
      <c r="BP162">
        <v>3</v>
      </c>
      <c r="BQ162">
        <v>3</v>
      </c>
      <c r="BR162">
        <v>3</v>
      </c>
      <c r="BS162">
        <v>5</v>
      </c>
      <c r="BT162">
        <v>7</v>
      </c>
      <c r="BU162">
        <v>7</v>
      </c>
      <c r="BV162">
        <v>7</v>
      </c>
      <c r="BW162">
        <v>8</v>
      </c>
      <c r="BX162">
        <v>8</v>
      </c>
      <c r="BY162">
        <v>9</v>
      </c>
      <c r="BZ162">
        <v>9</v>
      </c>
      <c r="CA162">
        <v>9</v>
      </c>
      <c r="CB162">
        <v>9</v>
      </c>
      <c r="CC162">
        <v>10</v>
      </c>
      <c r="CD162">
        <v>11</v>
      </c>
      <c r="CE162">
        <v>11</v>
      </c>
      <c r="CF162">
        <v>11</v>
      </c>
      <c r="CG162">
        <v>13</v>
      </c>
      <c r="CH162">
        <v>14</v>
      </c>
      <c r="CI162">
        <v>14</v>
      </c>
      <c r="CJ162">
        <v>17</v>
      </c>
      <c r="CK162">
        <v>17</v>
      </c>
      <c r="CL162">
        <v>23</v>
      </c>
      <c r="CM162">
        <v>23</v>
      </c>
      <c r="CN162">
        <v>24</v>
      </c>
      <c r="CO162">
        <v>25</v>
      </c>
      <c r="CP162">
        <v>25</v>
      </c>
      <c r="CQ162">
        <v>25</v>
      </c>
      <c r="CR162" s="1">
        <f t="shared" si="12"/>
        <v>32</v>
      </c>
      <c r="CS162" s="3">
        <f t="shared" si="13"/>
        <v>360</v>
      </c>
    </row>
    <row r="163" spans="1:97" x14ac:dyDescent="0.3">
      <c r="A163">
        <v>13.9094</v>
      </c>
      <c r="B163">
        <v>-60.978900000000003</v>
      </c>
      <c r="C163" t="s">
        <v>282</v>
      </c>
      <c r="E163" t="s">
        <v>196</v>
      </c>
      <c r="BF163">
        <v>1</v>
      </c>
      <c r="BG163">
        <v>2</v>
      </c>
      <c r="BH163">
        <v>2</v>
      </c>
      <c r="BI163">
        <v>2</v>
      </c>
      <c r="BJ163">
        <v>2</v>
      </c>
      <c r="BK163">
        <v>2</v>
      </c>
      <c r="BL163">
        <v>2</v>
      </c>
      <c r="BM163">
        <v>2</v>
      </c>
      <c r="BN163">
        <v>2</v>
      </c>
      <c r="BO163">
        <v>3</v>
      </c>
      <c r="BP163">
        <v>3</v>
      </c>
      <c r="BQ163">
        <v>3</v>
      </c>
      <c r="BR163">
        <v>3</v>
      </c>
      <c r="BS163">
        <v>3</v>
      </c>
      <c r="BT163">
        <v>3</v>
      </c>
      <c r="BU163">
        <v>9</v>
      </c>
      <c r="BV163">
        <v>9</v>
      </c>
      <c r="BW163">
        <v>13</v>
      </c>
      <c r="BX163">
        <v>13</v>
      </c>
      <c r="BY163">
        <v>13</v>
      </c>
      <c r="BZ163">
        <v>13</v>
      </c>
      <c r="CA163">
        <v>14</v>
      </c>
      <c r="CB163">
        <v>14</v>
      </c>
      <c r="CC163">
        <v>14</v>
      </c>
      <c r="CD163">
        <v>14</v>
      </c>
      <c r="CE163">
        <v>14</v>
      </c>
      <c r="CF163">
        <v>14</v>
      </c>
      <c r="CG163">
        <v>15</v>
      </c>
      <c r="CH163">
        <v>15</v>
      </c>
      <c r="CI163">
        <v>15</v>
      </c>
      <c r="CJ163">
        <v>15</v>
      </c>
      <c r="CK163">
        <v>15</v>
      </c>
      <c r="CL163">
        <v>15</v>
      </c>
      <c r="CM163">
        <v>15</v>
      </c>
      <c r="CN163">
        <v>15</v>
      </c>
      <c r="CO163">
        <v>15</v>
      </c>
      <c r="CP163">
        <v>15</v>
      </c>
      <c r="CQ163">
        <v>15</v>
      </c>
      <c r="CR163" s="1">
        <f t="shared" si="12"/>
        <v>38</v>
      </c>
      <c r="CS163" s="3">
        <f t="shared" si="13"/>
        <v>354</v>
      </c>
    </row>
    <row r="164" spans="1:97" x14ac:dyDescent="0.3">
      <c r="A164">
        <v>-26.522500000000001</v>
      </c>
      <c r="B164">
        <v>31.465900000000001</v>
      </c>
      <c r="C164" t="s">
        <v>282</v>
      </c>
      <c r="E164" t="s">
        <v>110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4</v>
      </c>
      <c r="BO164">
        <v>4</v>
      </c>
      <c r="BP164">
        <v>4</v>
      </c>
      <c r="BQ164">
        <v>4</v>
      </c>
      <c r="BR164">
        <v>6</v>
      </c>
      <c r="BS164">
        <v>9</v>
      </c>
      <c r="BT164">
        <v>9</v>
      </c>
      <c r="BU164">
        <v>9</v>
      </c>
      <c r="BV164">
        <v>9</v>
      </c>
      <c r="BW164">
        <v>9</v>
      </c>
      <c r="BX164">
        <v>9</v>
      </c>
      <c r="BY164">
        <v>9</v>
      </c>
      <c r="BZ164">
        <v>9</v>
      </c>
      <c r="CA164">
        <v>9</v>
      </c>
      <c r="CB164">
        <v>9</v>
      </c>
      <c r="CC164">
        <v>10</v>
      </c>
      <c r="CD164">
        <v>10</v>
      </c>
      <c r="CE164">
        <v>12</v>
      </c>
      <c r="CF164">
        <v>12</v>
      </c>
      <c r="CG164">
        <v>12</v>
      </c>
      <c r="CH164">
        <v>12</v>
      </c>
      <c r="CI164">
        <v>14</v>
      </c>
      <c r="CJ164">
        <v>15</v>
      </c>
      <c r="CK164">
        <v>15</v>
      </c>
      <c r="CL164">
        <v>15</v>
      </c>
      <c r="CM164">
        <v>16</v>
      </c>
      <c r="CN164">
        <v>16</v>
      </c>
      <c r="CO164">
        <v>22</v>
      </c>
      <c r="CP164">
        <v>22</v>
      </c>
      <c r="CQ164">
        <v>24</v>
      </c>
      <c r="CR164" s="1">
        <f t="shared" si="12"/>
        <v>38</v>
      </c>
      <c r="CS164" s="3">
        <f t="shared" si="13"/>
        <v>347</v>
      </c>
    </row>
    <row r="165" spans="1:97" x14ac:dyDescent="0.3">
      <c r="A165">
        <v>-17.7134</v>
      </c>
      <c r="B165">
        <v>178.065</v>
      </c>
      <c r="C165" t="s">
        <v>282</v>
      </c>
      <c r="E165" t="s">
        <v>112</v>
      </c>
      <c r="BK165">
        <v>1</v>
      </c>
      <c r="BL165">
        <v>1</v>
      </c>
      <c r="BM165">
        <v>1</v>
      </c>
      <c r="BN165">
        <v>2</v>
      </c>
      <c r="BO165">
        <v>3</v>
      </c>
      <c r="BP165">
        <v>4</v>
      </c>
      <c r="BQ165">
        <v>5</v>
      </c>
      <c r="BR165">
        <v>5</v>
      </c>
      <c r="BS165">
        <v>5</v>
      </c>
      <c r="BT165">
        <v>5</v>
      </c>
      <c r="BU165">
        <v>5</v>
      </c>
      <c r="BV165">
        <v>5</v>
      </c>
      <c r="BW165">
        <v>5</v>
      </c>
      <c r="BX165">
        <v>5</v>
      </c>
      <c r="BY165">
        <v>7</v>
      </c>
      <c r="BZ165">
        <v>7</v>
      </c>
      <c r="CA165">
        <v>12</v>
      </c>
      <c r="CB165">
        <v>12</v>
      </c>
      <c r="CC165">
        <v>14</v>
      </c>
      <c r="CD165">
        <v>15</v>
      </c>
      <c r="CE165">
        <v>15</v>
      </c>
      <c r="CF165">
        <v>15</v>
      </c>
      <c r="CG165">
        <v>16</v>
      </c>
      <c r="CH165">
        <v>16</v>
      </c>
      <c r="CI165">
        <v>16</v>
      </c>
      <c r="CJ165">
        <v>16</v>
      </c>
      <c r="CK165">
        <v>16</v>
      </c>
      <c r="CL165">
        <v>16</v>
      </c>
      <c r="CM165">
        <v>17</v>
      </c>
      <c r="CN165">
        <v>17</v>
      </c>
      <c r="CO165">
        <v>17</v>
      </c>
      <c r="CP165">
        <v>17</v>
      </c>
      <c r="CQ165">
        <v>18</v>
      </c>
      <c r="CR165" s="1">
        <f t="shared" si="12"/>
        <v>33</v>
      </c>
      <c r="CS165" s="3">
        <f t="shared" si="13"/>
        <v>331</v>
      </c>
    </row>
    <row r="166" spans="1:97" x14ac:dyDescent="0.3">
      <c r="A166">
        <v>-4.6795999999999998</v>
      </c>
      <c r="B166">
        <v>55.491999999999997</v>
      </c>
      <c r="C166" t="s">
        <v>282</v>
      </c>
      <c r="E166" t="s">
        <v>202</v>
      </c>
      <c r="BF166">
        <v>2</v>
      </c>
      <c r="BG166">
        <v>2</v>
      </c>
      <c r="BH166">
        <v>3</v>
      </c>
      <c r="BI166">
        <v>4</v>
      </c>
      <c r="BJ166">
        <v>4</v>
      </c>
      <c r="BK166">
        <v>6</v>
      </c>
      <c r="BL166">
        <v>7</v>
      </c>
      <c r="BM166">
        <v>7</v>
      </c>
      <c r="BN166">
        <v>7</v>
      </c>
      <c r="BO166">
        <v>7</v>
      </c>
      <c r="BP166">
        <v>7</v>
      </c>
      <c r="BQ166">
        <v>7</v>
      </c>
      <c r="BR166">
        <v>7</v>
      </c>
      <c r="BS166">
        <v>7</v>
      </c>
      <c r="BT166">
        <v>8</v>
      </c>
      <c r="BU166">
        <v>8</v>
      </c>
      <c r="BV166">
        <v>8</v>
      </c>
      <c r="BW166">
        <v>10</v>
      </c>
      <c r="BX166">
        <v>10</v>
      </c>
      <c r="BY166">
        <v>10</v>
      </c>
      <c r="BZ166">
        <v>10</v>
      </c>
      <c r="CA166">
        <v>10</v>
      </c>
      <c r="CB166">
        <v>10</v>
      </c>
      <c r="CC166">
        <v>11</v>
      </c>
      <c r="CD166">
        <v>11</v>
      </c>
      <c r="CE166">
        <v>11</v>
      </c>
      <c r="CF166">
        <v>11</v>
      </c>
      <c r="CG166">
        <v>11</v>
      </c>
      <c r="CH166">
        <v>11</v>
      </c>
      <c r="CI166">
        <v>11</v>
      </c>
      <c r="CJ166">
        <v>11</v>
      </c>
      <c r="CK166">
        <v>11</v>
      </c>
      <c r="CL166">
        <v>11</v>
      </c>
      <c r="CM166">
        <v>11</v>
      </c>
      <c r="CN166">
        <v>11</v>
      </c>
      <c r="CO166">
        <v>11</v>
      </c>
      <c r="CP166">
        <v>11</v>
      </c>
      <c r="CQ166">
        <v>11</v>
      </c>
      <c r="CR166" s="1">
        <f t="shared" si="12"/>
        <v>38</v>
      </c>
      <c r="CS166" s="3">
        <f t="shared" si="13"/>
        <v>326</v>
      </c>
    </row>
    <row r="167" spans="1:97" x14ac:dyDescent="0.3">
      <c r="A167">
        <v>12.1165</v>
      </c>
      <c r="B167">
        <v>-61.679000000000002</v>
      </c>
      <c r="C167" t="s">
        <v>282</v>
      </c>
      <c r="E167" t="s">
        <v>239</v>
      </c>
      <c r="BN167">
        <v>1</v>
      </c>
      <c r="BO167">
        <v>1</v>
      </c>
      <c r="BP167">
        <v>1</v>
      </c>
      <c r="BQ167">
        <v>1</v>
      </c>
      <c r="BR167">
        <v>7</v>
      </c>
      <c r="BS167">
        <v>7</v>
      </c>
      <c r="BT167">
        <v>7</v>
      </c>
      <c r="BU167">
        <v>9</v>
      </c>
      <c r="BV167">
        <v>9</v>
      </c>
      <c r="BW167">
        <v>9</v>
      </c>
      <c r="BX167">
        <v>9</v>
      </c>
      <c r="BY167">
        <v>10</v>
      </c>
      <c r="BZ167">
        <v>12</v>
      </c>
      <c r="CA167">
        <v>12</v>
      </c>
      <c r="CB167">
        <v>12</v>
      </c>
      <c r="CC167">
        <v>12</v>
      </c>
      <c r="CD167">
        <v>12</v>
      </c>
      <c r="CE167">
        <v>12</v>
      </c>
      <c r="CF167">
        <v>12</v>
      </c>
      <c r="CG167">
        <v>14</v>
      </c>
      <c r="CH167">
        <v>14</v>
      </c>
      <c r="CI167">
        <v>14</v>
      </c>
      <c r="CJ167">
        <v>14</v>
      </c>
      <c r="CK167">
        <v>14</v>
      </c>
      <c r="CL167">
        <v>14</v>
      </c>
      <c r="CM167">
        <v>14</v>
      </c>
      <c r="CN167">
        <v>14</v>
      </c>
      <c r="CO167">
        <v>14</v>
      </c>
      <c r="CP167">
        <v>14</v>
      </c>
      <c r="CQ167">
        <v>14</v>
      </c>
      <c r="CR167" s="1">
        <f t="shared" ref="CR167:CR198" si="14">COUNT(F167:CQ167)</f>
        <v>30</v>
      </c>
      <c r="CS167" s="3">
        <f t="shared" ref="CS167:CS188" si="15">SUM(F167:CQ167)</f>
        <v>309</v>
      </c>
    </row>
    <row r="168" spans="1:97" x14ac:dyDescent="0.3">
      <c r="A168">
        <v>3.9192999999999998</v>
      </c>
      <c r="B168">
        <v>-56.027799999999999</v>
      </c>
      <c r="C168" t="s">
        <v>282</v>
      </c>
      <c r="E168" t="s">
        <v>211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4</v>
      </c>
      <c r="BM168">
        <v>4</v>
      </c>
      <c r="BN168">
        <v>5</v>
      </c>
      <c r="BO168">
        <v>5</v>
      </c>
      <c r="BP168">
        <v>7</v>
      </c>
      <c r="BQ168">
        <v>8</v>
      </c>
      <c r="BR168">
        <v>8</v>
      </c>
      <c r="BS168">
        <v>8</v>
      </c>
      <c r="BT168">
        <v>8</v>
      </c>
      <c r="BU168">
        <v>8</v>
      </c>
      <c r="BV168">
        <v>8</v>
      </c>
      <c r="BW168">
        <v>9</v>
      </c>
      <c r="BX168">
        <v>10</v>
      </c>
      <c r="BY168">
        <v>10</v>
      </c>
      <c r="BZ168">
        <v>10</v>
      </c>
      <c r="CA168">
        <v>10</v>
      </c>
      <c r="CB168">
        <v>10</v>
      </c>
      <c r="CC168">
        <v>10</v>
      </c>
      <c r="CD168">
        <v>10</v>
      </c>
      <c r="CE168">
        <v>10</v>
      </c>
      <c r="CF168">
        <v>10</v>
      </c>
      <c r="CG168">
        <v>10</v>
      </c>
      <c r="CH168">
        <v>10</v>
      </c>
      <c r="CI168">
        <v>10</v>
      </c>
      <c r="CJ168">
        <v>10</v>
      </c>
      <c r="CK168">
        <v>10</v>
      </c>
      <c r="CL168">
        <v>10</v>
      </c>
      <c r="CM168">
        <v>10</v>
      </c>
      <c r="CN168">
        <v>10</v>
      </c>
      <c r="CO168">
        <v>10</v>
      </c>
      <c r="CP168">
        <v>10</v>
      </c>
      <c r="CQ168">
        <v>10</v>
      </c>
      <c r="CR168" s="1">
        <f t="shared" si="14"/>
        <v>38</v>
      </c>
      <c r="CS168" s="3">
        <f t="shared" si="15"/>
        <v>288</v>
      </c>
    </row>
    <row r="169" spans="1:97" x14ac:dyDescent="0.3">
      <c r="A169">
        <v>17.357821999999999</v>
      </c>
      <c r="B169">
        <v>-62.782997999999999</v>
      </c>
      <c r="C169" t="s">
        <v>282</v>
      </c>
      <c r="E169" t="s">
        <v>249</v>
      </c>
      <c r="BQ169">
        <v>2</v>
      </c>
      <c r="BR169">
        <v>2</v>
      </c>
      <c r="BS169">
        <v>2</v>
      </c>
      <c r="BT169">
        <v>2</v>
      </c>
      <c r="BU169">
        <v>2</v>
      </c>
      <c r="BV169">
        <v>7</v>
      </c>
      <c r="BW169">
        <v>8</v>
      </c>
      <c r="BX169">
        <v>8</v>
      </c>
      <c r="BY169">
        <v>9</v>
      </c>
      <c r="BZ169">
        <v>9</v>
      </c>
      <c r="CA169">
        <v>9</v>
      </c>
      <c r="CB169">
        <v>10</v>
      </c>
      <c r="CC169">
        <v>10</v>
      </c>
      <c r="CD169">
        <v>11</v>
      </c>
      <c r="CE169">
        <v>11</v>
      </c>
      <c r="CF169">
        <v>11</v>
      </c>
      <c r="CG169">
        <v>12</v>
      </c>
      <c r="CH169">
        <v>12</v>
      </c>
      <c r="CI169">
        <v>12</v>
      </c>
      <c r="CJ169">
        <v>12</v>
      </c>
      <c r="CK169">
        <v>14</v>
      </c>
      <c r="CL169">
        <v>14</v>
      </c>
      <c r="CM169">
        <v>14</v>
      </c>
      <c r="CN169">
        <v>14</v>
      </c>
      <c r="CO169">
        <v>14</v>
      </c>
      <c r="CP169">
        <v>14</v>
      </c>
      <c r="CQ169">
        <v>15</v>
      </c>
      <c r="CR169" s="1">
        <f t="shared" si="14"/>
        <v>27</v>
      </c>
      <c r="CS169" s="3">
        <f t="shared" si="15"/>
        <v>260</v>
      </c>
    </row>
    <row r="170" spans="1:97" x14ac:dyDescent="0.3">
      <c r="A170">
        <v>8.4605549999999994</v>
      </c>
      <c r="B170">
        <v>-11.779889000000001</v>
      </c>
      <c r="C170" t="s">
        <v>282</v>
      </c>
      <c r="E170" t="s">
        <v>260</v>
      </c>
      <c r="BW170">
        <v>1</v>
      </c>
      <c r="BX170">
        <v>2</v>
      </c>
      <c r="BY170">
        <v>2</v>
      </c>
      <c r="BZ170">
        <v>2</v>
      </c>
      <c r="CA170">
        <v>4</v>
      </c>
      <c r="CB170">
        <v>6</v>
      </c>
      <c r="CC170">
        <v>6</v>
      </c>
      <c r="CD170">
        <v>6</v>
      </c>
      <c r="CE170">
        <v>7</v>
      </c>
      <c r="CF170">
        <v>7</v>
      </c>
      <c r="CG170">
        <v>8</v>
      </c>
      <c r="CH170">
        <v>8</v>
      </c>
      <c r="CI170">
        <v>10</v>
      </c>
      <c r="CJ170">
        <v>10</v>
      </c>
      <c r="CK170">
        <v>11</v>
      </c>
      <c r="CL170">
        <v>13</v>
      </c>
      <c r="CM170">
        <v>15</v>
      </c>
      <c r="CN170">
        <v>26</v>
      </c>
      <c r="CO170">
        <v>30</v>
      </c>
      <c r="CP170">
        <v>35</v>
      </c>
      <c r="CQ170">
        <v>43</v>
      </c>
      <c r="CR170" s="1">
        <f t="shared" si="14"/>
        <v>21</v>
      </c>
      <c r="CS170" s="3">
        <f t="shared" si="15"/>
        <v>252</v>
      </c>
    </row>
    <row r="171" spans="1:97" x14ac:dyDescent="0.3">
      <c r="A171">
        <v>13.193899999999999</v>
      </c>
      <c r="B171">
        <v>-59.543199999999999</v>
      </c>
      <c r="C171" t="s">
        <v>282</v>
      </c>
      <c r="E171" t="s">
        <v>243</v>
      </c>
      <c r="BO171">
        <v>1</v>
      </c>
      <c r="BP171">
        <v>1</v>
      </c>
      <c r="BQ171">
        <v>2</v>
      </c>
      <c r="BR171">
        <v>2</v>
      </c>
      <c r="BS171">
        <v>2</v>
      </c>
      <c r="BT171">
        <v>2</v>
      </c>
      <c r="BU171">
        <v>2</v>
      </c>
      <c r="BV171">
        <v>3</v>
      </c>
      <c r="BW171">
        <v>3</v>
      </c>
      <c r="BX171">
        <v>3</v>
      </c>
      <c r="BY171">
        <v>3</v>
      </c>
      <c r="BZ171">
        <v>4</v>
      </c>
      <c r="CA171">
        <v>4</v>
      </c>
      <c r="CB171">
        <v>5</v>
      </c>
      <c r="CC171">
        <v>7</v>
      </c>
      <c r="CD171">
        <v>7</v>
      </c>
      <c r="CE171">
        <v>8</v>
      </c>
      <c r="CF171">
        <v>9</v>
      </c>
      <c r="CG171">
        <v>10</v>
      </c>
      <c r="CH171">
        <v>13</v>
      </c>
      <c r="CI171">
        <v>14</v>
      </c>
      <c r="CJ171">
        <v>18</v>
      </c>
      <c r="CK171">
        <v>18</v>
      </c>
      <c r="CL171">
        <v>18</v>
      </c>
      <c r="CM171">
        <v>18</v>
      </c>
      <c r="CN171">
        <v>18</v>
      </c>
      <c r="CO171">
        <v>18</v>
      </c>
      <c r="CP171">
        <v>18</v>
      </c>
      <c r="CQ171">
        <v>18</v>
      </c>
      <c r="CR171" s="1">
        <f t="shared" si="14"/>
        <v>29</v>
      </c>
      <c r="CS171" s="3">
        <f t="shared" si="15"/>
        <v>249</v>
      </c>
    </row>
    <row r="172" spans="1:97" x14ac:dyDescent="0.3">
      <c r="A172">
        <v>-22.328499999999998</v>
      </c>
      <c r="B172">
        <v>24.684899999999999</v>
      </c>
      <c r="C172" t="s">
        <v>282</v>
      </c>
      <c r="E172" t="s">
        <v>258</v>
      </c>
      <c r="BV172">
        <v>3</v>
      </c>
      <c r="BW172">
        <v>4</v>
      </c>
      <c r="BX172">
        <v>4</v>
      </c>
      <c r="BY172">
        <v>4</v>
      </c>
      <c r="BZ172">
        <v>4</v>
      </c>
      <c r="CA172">
        <v>4</v>
      </c>
      <c r="CB172">
        <v>6</v>
      </c>
      <c r="CC172">
        <v>6</v>
      </c>
      <c r="CD172">
        <v>6</v>
      </c>
      <c r="CE172">
        <v>6</v>
      </c>
      <c r="CF172">
        <v>13</v>
      </c>
      <c r="CG172">
        <v>13</v>
      </c>
      <c r="CH172">
        <v>13</v>
      </c>
      <c r="CI172">
        <v>13</v>
      </c>
      <c r="CJ172">
        <v>13</v>
      </c>
      <c r="CK172">
        <v>13</v>
      </c>
      <c r="CL172">
        <v>13</v>
      </c>
      <c r="CM172">
        <v>15</v>
      </c>
      <c r="CN172">
        <v>15</v>
      </c>
      <c r="CO172">
        <v>15</v>
      </c>
      <c r="CP172">
        <v>20</v>
      </c>
      <c r="CQ172">
        <v>20</v>
      </c>
      <c r="CR172" s="1">
        <f t="shared" si="14"/>
        <v>22</v>
      </c>
      <c r="CS172" s="3">
        <f t="shared" si="15"/>
        <v>223</v>
      </c>
    </row>
    <row r="173" spans="1:97" x14ac:dyDescent="0.3">
      <c r="A173">
        <v>6.6111000000000004</v>
      </c>
      <c r="B173">
        <v>20.939399999999999</v>
      </c>
      <c r="C173" t="s">
        <v>282</v>
      </c>
      <c r="E173" t="s">
        <v>52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3</v>
      </c>
      <c r="BM173">
        <v>3</v>
      </c>
      <c r="BN173">
        <v>3</v>
      </c>
      <c r="BO173">
        <v>3</v>
      </c>
      <c r="BP173">
        <v>3</v>
      </c>
      <c r="BQ173">
        <v>3</v>
      </c>
      <c r="BR173">
        <v>3</v>
      </c>
      <c r="BS173">
        <v>3</v>
      </c>
      <c r="BT173">
        <v>3</v>
      </c>
      <c r="BU173">
        <v>3</v>
      </c>
      <c r="BV173">
        <v>3</v>
      </c>
      <c r="BW173">
        <v>3</v>
      </c>
      <c r="BX173">
        <v>3</v>
      </c>
      <c r="BY173">
        <v>3</v>
      </c>
      <c r="BZ173">
        <v>8</v>
      </c>
      <c r="CA173">
        <v>8</v>
      </c>
      <c r="CB173">
        <v>8</v>
      </c>
      <c r="CC173">
        <v>8</v>
      </c>
      <c r="CD173">
        <v>8</v>
      </c>
      <c r="CE173">
        <v>8</v>
      </c>
      <c r="CF173">
        <v>8</v>
      </c>
      <c r="CG173">
        <v>8</v>
      </c>
      <c r="CH173">
        <v>8</v>
      </c>
      <c r="CI173">
        <v>8</v>
      </c>
      <c r="CJ173">
        <v>11</v>
      </c>
      <c r="CK173">
        <v>11</v>
      </c>
      <c r="CL173">
        <v>12</v>
      </c>
      <c r="CM173">
        <v>12</v>
      </c>
      <c r="CN173">
        <v>12</v>
      </c>
      <c r="CO173">
        <v>12</v>
      </c>
      <c r="CP173">
        <v>12</v>
      </c>
      <c r="CQ173">
        <v>12</v>
      </c>
      <c r="CR173" s="1">
        <f t="shared" si="14"/>
        <v>37</v>
      </c>
      <c r="CS173" s="3">
        <f t="shared" si="15"/>
        <v>221</v>
      </c>
    </row>
    <row r="174" spans="1:97" x14ac:dyDescent="0.3">
      <c r="A174">
        <v>41.902900000000002</v>
      </c>
      <c r="B174">
        <v>12.4534</v>
      </c>
      <c r="C174" t="s">
        <v>282</v>
      </c>
      <c r="E174" t="s">
        <v>134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4</v>
      </c>
      <c r="BQ174">
        <v>4</v>
      </c>
      <c r="BR174">
        <v>4</v>
      </c>
      <c r="BS174">
        <v>4</v>
      </c>
      <c r="BT174">
        <v>6</v>
      </c>
      <c r="BU174">
        <v>6</v>
      </c>
      <c r="BV174">
        <v>6</v>
      </c>
      <c r="BW174">
        <v>6</v>
      </c>
      <c r="BX174">
        <v>6</v>
      </c>
      <c r="BY174">
        <v>7</v>
      </c>
      <c r="BZ174">
        <v>7</v>
      </c>
      <c r="CA174">
        <v>7</v>
      </c>
      <c r="CB174">
        <v>7</v>
      </c>
      <c r="CC174">
        <v>7</v>
      </c>
      <c r="CD174">
        <v>7</v>
      </c>
      <c r="CE174">
        <v>8</v>
      </c>
      <c r="CF174">
        <v>8</v>
      </c>
      <c r="CG174">
        <v>8</v>
      </c>
      <c r="CH174">
        <v>8</v>
      </c>
      <c r="CI174">
        <v>8</v>
      </c>
      <c r="CJ174">
        <v>8</v>
      </c>
      <c r="CK174">
        <v>8</v>
      </c>
      <c r="CL174">
        <v>8</v>
      </c>
      <c r="CM174">
        <v>8</v>
      </c>
      <c r="CN174">
        <v>8</v>
      </c>
      <c r="CO174">
        <v>8</v>
      </c>
      <c r="CP174">
        <v>8</v>
      </c>
      <c r="CQ174">
        <v>9</v>
      </c>
      <c r="CR174" s="1">
        <f t="shared" si="14"/>
        <v>46</v>
      </c>
      <c r="CS174" s="3">
        <f t="shared" si="15"/>
        <v>211</v>
      </c>
    </row>
    <row r="175" spans="1:97" x14ac:dyDescent="0.3">
      <c r="A175">
        <v>-13.254307999999901</v>
      </c>
      <c r="B175">
        <v>34.301524999999998</v>
      </c>
      <c r="C175" t="s">
        <v>282</v>
      </c>
      <c r="E175" t="s">
        <v>262</v>
      </c>
      <c r="BY175">
        <v>3</v>
      </c>
      <c r="BZ175">
        <v>3</v>
      </c>
      <c r="CA175">
        <v>4</v>
      </c>
      <c r="CB175">
        <v>4</v>
      </c>
      <c r="CC175">
        <v>5</v>
      </c>
      <c r="CD175">
        <v>8</v>
      </c>
      <c r="CE175">
        <v>8</v>
      </c>
      <c r="CF175">
        <v>8</v>
      </c>
      <c r="CG175">
        <v>9</v>
      </c>
      <c r="CH175">
        <v>12</v>
      </c>
      <c r="CI175">
        <v>13</v>
      </c>
      <c r="CJ175">
        <v>16</v>
      </c>
      <c r="CK175">
        <v>16</v>
      </c>
      <c r="CL175">
        <v>16</v>
      </c>
      <c r="CM175">
        <v>16</v>
      </c>
      <c r="CN175">
        <v>17</v>
      </c>
      <c r="CO175">
        <v>17</v>
      </c>
      <c r="CP175">
        <v>17</v>
      </c>
      <c r="CQ175">
        <v>17</v>
      </c>
      <c r="CR175" s="1">
        <f t="shared" si="14"/>
        <v>19</v>
      </c>
      <c r="CS175" s="3">
        <f t="shared" si="15"/>
        <v>209</v>
      </c>
    </row>
    <row r="176" spans="1:97" x14ac:dyDescent="0.3">
      <c r="A176">
        <v>12.984299999999999</v>
      </c>
      <c r="B176">
        <v>-61.287199999999999</v>
      </c>
      <c r="C176" t="s">
        <v>282</v>
      </c>
      <c r="E176" t="s">
        <v>197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2</v>
      </c>
      <c r="BZ176">
        <v>3</v>
      </c>
      <c r="CA176">
        <v>7</v>
      </c>
      <c r="CB176">
        <v>7</v>
      </c>
      <c r="CC176">
        <v>7</v>
      </c>
      <c r="CD176">
        <v>8</v>
      </c>
      <c r="CE176">
        <v>8</v>
      </c>
      <c r="CF176">
        <v>12</v>
      </c>
      <c r="CG176">
        <v>12</v>
      </c>
      <c r="CH176">
        <v>12</v>
      </c>
      <c r="CI176">
        <v>12</v>
      </c>
      <c r="CJ176">
        <v>12</v>
      </c>
      <c r="CK176">
        <v>12</v>
      </c>
      <c r="CL176">
        <v>12</v>
      </c>
      <c r="CM176">
        <v>12</v>
      </c>
      <c r="CN176">
        <v>12</v>
      </c>
      <c r="CO176">
        <v>12</v>
      </c>
      <c r="CP176">
        <v>12</v>
      </c>
      <c r="CQ176">
        <v>12</v>
      </c>
      <c r="CR176" s="1">
        <f t="shared" si="14"/>
        <v>38</v>
      </c>
      <c r="CS176" s="3">
        <f t="shared" si="15"/>
        <v>205</v>
      </c>
    </row>
    <row r="177" spans="1:97" x14ac:dyDescent="0.3">
      <c r="C177" t="s">
        <v>282</v>
      </c>
      <c r="E177" t="s">
        <v>257</v>
      </c>
      <c r="BT177">
        <v>2</v>
      </c>
      <c r="BU177">
        <v>2</v>
      </c>
      <c r="BV177">
        <v>2</v>
      </c>
      <c r="BW177">
        <v>2</v>
      </c>
      <c r="BX177">
        <v>9</v>
      </c>
      <c r="BY177">
        <v>9</v>
      </c>
      <c r="BZ177">
        <v>9</v>
      </c>
      <c r="CA177">
        <v>9</v>
      </c>
      <c r="CB177">
        <v>9</v>
      </c>
      <c r="CC177">
        <v>9</v>
      </c>
      <c r="CD177">
        <v>9</v>
      </c>
      <c r="CE177">
        <v>9</v>
      </c>
      <c r="CF177">
        <v>9</v>
      </c>
      <c r="CG177">
        <v>9</v>
      </c>
      <c r="CH177">
        <v>9</v>
      </c>
      <c r="CI177">
        <v>9</v>
      </c>
      <c r="CJ177">
        <v>9</v>
      </c>
      <c r="CK177">
        <v>9</v>
      </c>
      <c r="CL177">
        <v>9</v>
      </c>
      <c r="CM177">
        <v>9</v>
      </c>
      <c r="CN177">
        <v>9</v>
      </c>
      <c r="CO177">
        <v>9</v>
      </c>
      <c r="CP177">
        <v>9</v>
      </c>
      <c r="CQ177">
        <v>9</v>
      </c>
      <c r="CR177" s="1">
        <f t="shared" si="14"/>
        <v>24</v>
      </c>
      <c r="CS177" s="3">
        <f t="shared" si="15"/>
        <v>188</v>
      </c>
    </row>
    <row r="178" spans="1:97" x14ac:dyDescent="0.3">
      <c r="A178">
        <v>12.865399999999999</v>
      </c>
      <c r="B178">
        <v>-85.2072</v>
      </c>
      <c r="C178" t="s">
        <v>282</v>
      </c>
      <c r="E178" t="s">
        <v>178</v>
      </c>
      <c r="BK178">
        <v>1</v>
      </c>
      <c r="BL178">
        <v>1</v>
      </c>
      <c r="BM178">
        <v>2</v>
      </c>
      <c r="BN178">
        <v>2</v>
      </c>
      <c r="BO178">
        <v>2</v>
      </c>
      <c r="BP178">
        <v>2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4</v>
      </c>
      <c r="BW178">
        <v>5</v>
      </c>
      <c r="BX178">
        <v>5</v>
      </c>
      <c r="BY178">
        <v>5</v>
      </c>
      <c r="BZ178">
        <v>5</v>
      </c>
      <c r="CA178">
        <v>5</v>
      </c>
      <c r="CB178">
        <v>6</v>
      </c>
      <c r="CC178">
        <v>6</v>
      </c>
      <c r="CD178">
        <v>6</v>
      </c>
      <c r="CE178">
        <v>6</v>
      </c>
      <c r="CF178">
        <v>7</v>
      </c>
      <c r="CG178">
        <v>7</v>
      </c>
      <c r="CH178">
        <v>8</v>
      </c>
      <c r="CI178">
        <v>9</v>
      </c>
      <c r="CJ178">
        <v>9</v>
      </c>
      <c r="CK178">
        <v>9</v>
      </c>
      <c r="CL178">
        <v>9</v>
      </c>
      <c r="CM178">
        <v>9</v>
      </c>
      <c r="CN178">
        <v>9</v>
      </c>
      <c r="CO178">
        <v>9</v>
      </c>
      <c r="CP178">
        <v>10</v>
      </c>
      <c r="CQ178">
        <v>10</v>
      </c>
      <c r="CR178" s="1">
        <f t="shared" si="14"/>
        <v>33</v>
      </c>
      <c r="CS178" s="3">
        <f t="shared" si="15"/>
        <v>182</v>
      </c>
    </row>
    <row r="179" spans="1:97" x14ac:dyDescent="0.3">
      <c r="A179">
        <v>21.007899999999999</v>
      </c>
      <c r="B179">
        <v>10.940799999999999</v>
      </c>
      <c r="C179" t="s">
        <v>282</v>
      </c>
      <c r="E179" t="s">
        <v>163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2</v>
      </c>
      <c r="BL179">
        <v>2</v>
      </c>
      <c r="BM179">
        <v>2</v>
      </c>
      <c r="BN179">
        <v>2</v>
      </c>
      <c r="BO179">
        <v>2</v>
      </c>
      <c r="BP179">
        <v>2</v>
      </c>
      <c r="BQ179">
        <v>2</v>
      </c>
      <c r="BR179">
        <v>3</v>
      </c>
      <c r="BS179">
        <v>3</v>
      </c>
      <c r="BT179">
        <v>5</v>
      </c>
      <c r="BU179">
        <v>5</v>
      </c>
      <c r="BV179">
        <v>5</v>
      </c>
      <c r="BW179">
        <v>6</v>
      </c>
      <c r="BX179">
        <v>6</v>
      </c>
      <c r="BY179">
        <v>6</v>
      </c>
      <c r="BZ179">
        <v>6</v>
      </c>
      <c r="CA179">
        <v>6</v>
      </c>
      <c r="CB179">
        <v>6</v>
      </c>
      <c r="CC179">
        <v>6</v>
      </c>
      <c r="CD179">
        <v>6</v>
      </c>
      <c r="CE179">
        <v>6</v>
      </c>
      <c r="CF179">
        <v>7</v>
      </c>
      <c r="CG179">
        <v>7</v>
      </c>
      <c r="CH179">
        <v>7</v>
      </c>
      <c r="CI179">
        <v>7</v>
      </c>
      <c r="CJ179">
        <v>7</v>
      </c>
      <c r="CK179">
        <v>7</v>
      </c>
      <c r="CL179">
        <v>7</v>
      </c>
      <c r="CM179">
        <v>7</v>
      </c>
      <c r="CN179">
        <v>7</v>
      </c>
      <c r="CO179">
        <v>7</v>
      </c>
      <c r="CP179">
        <v>7</v>
      </c>
      <c r="CQ179">
        <v>7</v>
      </c>
      <c r="CR179" s="1">
        <f t="shared" si="14"/>
        <v>38</v>
      </c>
      <c r="CS179" s="3">
        <f t="shared" si="15"/>
        <v>178</v>
      </c>
    </row>
    <row r="180" spans="1:97" x14ac:dyDescent="0.3">
      <c r="A180">
        <v>13.443199999999999</v>
      </c>
      <c r="B180">
        <v>-15.3101</v>
      </c>
      <c r="C180" t="s">
        <v>282</v>
      </c>
      <c r="E180" t="s">
        <v>125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2</v>
      </c>
      <c r="BP180">
        <v>3</v>
      </c>
      <c r="BQ180">
        <v>3</v>
      </c>
      <c r="BR180">
        <v>3</v>
      </c>
      <c r="BS180">
        <v>3</v>
      </c>
      <c r="BT180">
        <v>3</v>
      </c>
      <c r="BU180">
        <v>4</v>
      </c>
      <c r="BV180">
        <v>4</v>
      </c>
      <c r="BW180">
        <v>4</v>
      </c>
      <c r="BX180">
        <v>4</v>
      </c>
      <c r="BY180">
        <v>4</v>
      </c>
      <c r="BZ180">
        <v>4</v>
      </c>
      <c r="CA180">
        <v>4</v>
      </c>
      <c r="CB180">
        <v>4</v>
      </c>
      <c r="CC180">
        <v>4</v>
      </c>
      <c r="CD180">
        <v>4</v>
      </c>
      <c r="CE180">
        <v>4</v>
      </c>
      <c r="CF180">
        <v>4</v>
      </c>
      <c r="CG180">
        <v>4</v>
      </c>
      <c r="CH180">
        <v>9</v>
      </c>
      <c r="CI180">
        <v>9</v>
      </c>
      <c r="CJ180">
        <v>9</v>
      </c>
      <c r="CK180">
        <v>9</v>
      </c>
      <c r="CL180">
        <v>9</v>
      </c>
      <c r="CM180">
        <v>9</v>
      </c>
      <c r="CN180">
        <v>9</v>
      </c>
      <c r="CO180">
        <v>9</v>
      </c>
      <c r="CP180">
        <v>10</v>
      </c>
      <c r="CQ180">
        <v>10</v>
      </c>
      <c r="CR180" s="1">
        <f t="shared" si="14"/>
        <v>35</v>
      </c>
      <c r="CS180" s="3">
        <f t="shared" si="15"/>
        <v>167</v>
      </c>
    </row>
    <row r="181" spans="1:97" x14ac:dyDescent="0.3">
      <c r="A181">
        <v>27.514199999999999</v>
      </c>
      <c r="B181">
        <v>90.433599999999998</v>
      </c>
      <c r="C181" t="s">
        <v>282</v>
      </c>
      <c r="E181" t="s">
        <v>30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2</v>
      </c>
      <c r="BM181">
        <v>2</v>
      </c>
      <c r="BN181">
        <v>2</v>
      </c>
      <c r="BO181">
        <v>2</v>
      </c>
      <c r="BP181">
        <v>2</v>
      </c>
      <c r="BQ181">
        <v>2</v>
      </c>
      <c r="BR181">
        <v>2</v>
      </c>
      <c r="BS181">
        <v>3</v>
      </c>
      <c r="BT181">
        <v>3</v>
      </c>
      <c r="BU181">
        <v>4</v>
      </c>
      <c r="BV181">
        <v>4</v>
      </c>
      <c r="BW181">
        <v>4</v>
      </c>
      <c r="BX181">
        <v>4</v>
      </c>
      <c r="BY181">
        <v>5</v>
      </c>
      <c r="BZ181">
        <v>5</v>
      </c>
      <c r="CA181">
        <v>5</v>
      </c>
      <c r="CB181">
        <v>5</v>
      </c>
      <c r="CC181">
        <v>5</v>
      </c>
      <c r="CD181">
        <v>5</v>
      </c>
      <c r="CE181">
        <v>5</v>
      </c>
      <c r="CF181">
        <v>5</v>
      </c>
      <c r="CG181">
        <v>5</v>
      </c>
      <c r="CH181">
        <v>5</v>
      </c>
      <c r="CI181">
        <v>5</v>
      </c>
      <c r="CJ181">
        <v>5</v>
      </c>
      <c r="CK181">
        <v>5</v>
      </c>
      <c r="CL181">
        <v>5</v>
      </c>
      <c r="CM181">
        <v>5</v>
      </c>
      <c r="CN181">
        <v>5</v>
      </c>
      <c r="CO181">
        <v>5</v>
      </c>
      <c r="CP181">
        <v>5</v>
      </c>
      <c r="CQ181">
        <v>5</v>
      </c>
      <c r="CR181" s="1">
        <f t="shared" si="14"/>
        <v>46</v>
      </c>
      <c r="CS181" s="3">
        <f t="shared" si="15"/>
        <v>145</v>
      </c>
    </row>
    <row r="182" spans="1:97" x14ac:dyDescent="0.3">
      <c r="A182">
        <v>-8.8742169999999998</v>
      </c>
      <c r="B182">
        <v>125.72753899999999</v>
      </c>
      <c r="C182" t="s">
        <v>282</v>
      </c>
      <c r="E182" t="s">
        <v>242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2</v>
      </c>
      <c r="CH182">
        <v>2</v>
      </c>
      <c r="CI182">
        <v>2</v>
      </c>
      <c r="CJ182">
        <v>4</v>
      </c>
      <c r="CK182">
        <v>6</v>
      </c>
      <c r="CL182">
        <v>8</v>
      </c>
      <c r="CM182">
        <v>18</v>
      </c>
      <c r="CN182">
        <v>18</v>
      </c>
      <c r="CO182">
        <v>18</v>
      </c>
      <c r="CP182">
        <v>19</v>
      </c>
      <c r="CQ182">
        <v>22</v>
      </c>
      <c r="CR182" s="1">
        <f t="shared" si="14"/>
        <v>30</v>
      </c>
      <c r="CS182" s="3">
        <f t="shared" si="15"/>
        <v>138</v>
      </c>
    </row>
    <row r="183" spans="1:97" x14ac:dyDescent="0.3">
      <c r="A183">
        <v>24.215499999999999</v>
      </c>
      <c r="B183">
        <v>-12.8858</v>
      </c>
      <c r="C183" t="s">
        <v>282</v>
      </c>
      <c r="E183" t="s">
        <v>266</v>
      </c>
      <c r="CB183">
        <v>4</v>
      </c>
      <c r="CC183">
        <v>4</v>
      </c>
      <c r="CD183">
        <v>4</v>
      </c>
      <c r="CE183">
        <v>4</v>
      </c>
      <c r="CF183">
        <v>4</v>
      </c>
      <c r="CG183">
        <v>4</v>
      </c>
      <c r="CH183">
        <v>4</v>
      </c>
      <c r="CI183">
        <v>6</v>
      </c>
      <c r="CJ183">
        <v>6</v>
      </c>
      <c r="CK183">
        <v>6</v>
      </c>
      <c r="CL183">
        <v>6</v>
      </c>
      <c r="CM183">
        <v>6</v>
      </c>
      <c r="CN183">
        <v>6</v>
      </c>
      <c r="CO183">
        <v>6</v>
      </c>
      <c r="CP183">
        <v>6</v>
      </c>
      <c r="CQ183">
        <v>6</v>
      </c>
      <c r="CR183" s="1">
        <f t="shared" si="14"/>
        <v>16</v>
      </c>
      <c r="CS183" s="3">
        <f t="shared" si="15"/>
        <v>82</v>
      </c>
    </row>
    <row r="184" spans="1:97" x14ac:dyDescent="0.3">
      <c r="A184">
        <v>-3.3731</v>
      </c>
      <c r="B184">
        <v>29.918900000000001</v>
      </c>
      <c r="C184" t="s">
        <v>282</v>
      </c>
      <c r="E184" t="s">
        <v>259</v>
      </c>
      <c r="BW184">
        <v>2</v>
      </c>
      <c r="BX184">
        <v>2</v>
      </c>
      <c r="BY184">
        <v>3</v>
      </c>
      <c r="BZ184">
        <v>3</v>
      </c>
      <c r="CA184">
        <v>3</v>
      </c>
      <c r="CB184">
        <v>3</v>
      </c>
      <c r="CC184">
        <v>3</v>
      </c>
      <c r="CD184">
        <v>3</v>
      </c>
      <c r="CE184">
        <v>3</v>
      </c>
      <c r="CF184">
        <v>3</v>
      </c>
      <c r="CG184">
        <v>3</v>
      </c>
      <c r="CH184">
        <v>5</v>
      </c>
      <c r="CI184">
        <v>5</v>
      </c>
      <c r="CJ184">
        <v>5</v>
      </c>
      <c r="CK184">
        <v>5</v>
      </c>
      <c r="CL184">
        <v>5</v>
      </c>
      <c r="CM184">
        <v>5</v>
      </c>
      <c r="CN184">
        <v>5</v>
      </c>
      <c r="CO184">
        <v>5</v>
      </c>
      <c r="CP184">
        <v>5</v>
      </c>
      <c r="CQ184">
        <v>5</v>
      </c>
      <c r="CR184" s="1">
        <f t="shared" si="14"/>
        <v>21</v>
      </c>
      <c r="CS184" s="3">
        <f t="shared" si="15"/>
        <v>81</v>
      </c>
    </row>
    <row r="185" spans="1:97" x14ac:dyDescent="0.3">
      <c r="A185">
        <v>-6.3150000000000004</v>
      </c>
      <c r="B185">
        <v>143.9555</v>
      </c>
      <c r="C185" t="s">
        <v>282</v>
      </c>
      <c r="E185" t="s">
        <v>186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2</v>
      </c>
      <c r="CM185">
        <v>7</v>
      </c>
      <c r="CN185">
        <v>7</v>
      </c>
      <c r="CO185">
        <v>7</v>
      </c>
      <c r="CP185">
        <v>7</v>
      </c>
      <c r="CQ185">
        <v>7</v>
      </c>
      <c r="CR185" s="1">
        <f t="shared" si="14"/>
        <v>32</v>
      </c>
      <c r="CS185" s="3">
        <f t="shared" si="15"/>
        <v>72</v>
      </c>
    </row>
    <row r="186" spans="1:97" x14ac:dyDescent="0.3">
      <c r="A186">
        <v>0.18636</v>
      </c>
      <c r="B186">
        <v>6.6130810000000002</v>
      </c>
      <c r="C186" t="s">
        <v>282</v>
      </c>
      <c r="E186" t="s">
        <v>267</v>
      </c>
      <c r="CC186">
        <v>4</v>
      </c>
      <c r="CD186">
        <v>4</v>
      </c>
      <c r="CE186">
        <v>4</v>
      </c>
      <c r="CF186">
        <v>4</v>
      </c>
      <c r="CG186">
        <v>4</v>
      </c>
      <c r="CH186">
        <v>4</v>
      </c>
      <c r="CI186">
        <v>4</v>
      </c>
      <c r="CJ186">
        <v>4</v>
      </c>
      <c r="CK186">
        <v>4</v>
      </c>
      <c r="CL186">
        <v>4</v>
      </c>
      <c r="CM186">
        <v>4</v>
      </c>
      <c r="CN186">
        <v>4</v>
      </c>
      <c r="CO186">
        <v>4</v>
      </c>
      <c r="CP186">
        <v>4</v>
      </c>
      <c r="CQ186">
        <v>4</v>
      </c>
      <c r="CR186" s="1">
        <f t="shared" si="14"/>
        <v>15</v>
      </c>
      <c r="CS186" s="3">
        <f t="shared" si="15"/>
        <v>60</v>
      </c>
    </row>
    <row r="187" spans="1:97" x14ac:dyDescent="0.3">
      <c r="A187">
        <v>6.8769999999999998</v>
      </c>
      <c r="B187">
        <v>31.306999999999999</v>
      </c>
      <c r="C187" t="s">
        <v>282</v>
      </c>
      <c r="E187" t="s">
        <v>265</v>
      </c>
      <c r="CB187">
        <v>1</v>
      </c>
      <c r="CC187">
        <v>1</v>
      </c>
      <c r="CD187">
        <v>2</v>
      </c>
      <c r="CE187">
        <v>2</v>
      </c>
      <c r="CF187">
        <v>3</v>
      </c>
      <c r="CG187">
        <v>4</v>
      </c>
      <c r="CH187">
        <v>4</v>
      </c>
      <c r="CI187">
        <v>4</v>
      </c>
      <c r="CJ187">
        <v>4</v>
      </c>
      <c r="CK187">
        <v>4</v>
      </c>
      <c r="CL187">
        <v>4</v>
      </c>
      <c r="CM187">
        <v>4</v>
      </c>
      <c r="CN187">
        <v>4</v>
      </c>
      <c r="CO187">
        <v>4</v>
      </c>
      <c r="CP187">
        <v>4</v>
      </c>
      <c r="CQ187">
        <v>4</v>
      </c>
      <c r="CR187" s="1">
        <f t="shared" si="14"/>
        <v>16</v>
      </c>
      <c r="CS187" s="3">
        <f t="shared" si="15"/>
        <v>53</v>
      </c>
    </row>
    <row r="188" spans="1:97" x14ac:dyDescent="0.3">
      <c r="A188">
        <v>15.552727000000001</v>
      </c>
      <c r="B188">
        <v>48.516387999999999</v>
      </c>
      <c r="C188" t="s">
        <v>282</v>
      </c>
      <c r="E188" t="s">
        <v>268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 s="1">
        <f t="shared" si="14"/>
        <v>11</v>
      </c>
      <c r="CS188" s="3">
        <f t="shared" si="15"/>
        <v>11</v>
      </c>
    </row>
    <row r="189" spans="1:97" x14ac:dyDescent="0.3">
      <c r="CR189" s="1"/>
      <c r="CS189" s="3"/>
    </row>
    <row r="190" spans="1:97" x14ac:dyDescent="0.3">
      <c r="CR190" s="1"/>
      <c r="CS190" s="3"/>
    </row>
    <row r="191" spans="1:97" x14ac:dyDescent="0.3">
      <c r="CR191" s="1"/>
      <c r="CS191" s="3"/>
    </row>
    <row r="192" spans="1:97" x14ac:dyDescent="0.3">
      <c r="A192" s="12" t="s">
        <v>2</v>
      </c>
      <c r="B192" s="12" t="s">
        <v>3</v>
      </c>
      <c r="C192" s="12" t="s">
        <v>280</v>
      </c>
      <c r="D192" s="12" t="s">
        <v>0</v>
      </c>
      <c r="E192" s="12" t="s">
        <v>1</v>
      </c>
      <c r="F192" s="12">
        <v>1</v>
      </c>
      <c r="G192" s="12">
        <f>+F192+1</f>
        <v>2</v>
      </c>
      <c r="H192" s="12">
        <f t="shared" ref="H192:BS192" si="16">+G192+1</f>
        <v>3</v>
      </c>
      <c r="I192" s="12">
        <f t="shared" si="16"/>
        <v>4</v>
      </c>
      <c r="J192" s="12">
        <f t="shared" si="16"/>
        <v>5</v>
      </c>
      <c r="K192" s="12">
        <f t="shared" si="16"/>
        <v>6</v>
      </c>
      <c r="L192" s="12">
        <f t="shared" si="16"/>
        <v>7</v>
      </c>
      <c r="M192" s="12">
        <f t="shared" si="16"/>
        <v>8</v>
      </c>
      <c r="N192" s="12">
        <f t="shared" si="16"/>
        <v>9</v>
      </c>
      <c r="O192" s="12">
        <f t="shared" si="16"/>
        <v>10</v>
      </c>
      <c r="P192" s="12">
        <f t="shared" si="16"/>
        <v>11</v>
      </c>
      <c r="Q192" s="12">
        <f t="shared" si="16"/>
        <v>12</v>
      </c>
      <c r="R192" s="12">
        <f t="shared" si="16"/>
        <v>13</v>
      </c>
      <c r="S192" s="12">
        <f t="shared" si="16"/>
        <v>14</v>
      </c>
      <c r="T192" s="12">
        <f t="shared" si="16"/>
        <v>15</v>
      </c>
      <c r="U192" s="12">
        <f t="shared" si="16"/>
        <v>16</v>
      </c>
      <c r="V192" s="12">
        <f t="shared" si="16"/>
        <v>17</v>
      </c>
      <c r="W192" s="12">
        <f t="shared" si="16"/>
        <v>18</v>
      </c>
      <c r="X192" s="12">
        <f t="shared" si="16"/>
        <v>19</v>
      </c>
      <c r="Y192" s="12">
        <f t="shared" si="16"/>
        <v>20</v>
      </c>
      <c r="Z192" s="12">
        <f t="shared" si="16"/>
        <v>21</v>
      </c>
      <c r="AA192" s="12">
        <f t="shared" si="16"/>
        <v>22</v>
      </c>
      <c r="AB192" s="12">
        <f t="shared" si="16"/>
        <v>23</v>
      </c>
      <c r="AC192" s="12">
        <f t="shared" si="16"/>
        <v>24</v>
      </c>
      <c r="AD192" s="12">
        <f t="shared" si="16"/>
        <v>25</v>
      </c>
      <c r="AE192" s="12">
        <f t="shared" si="16"/>
        <v>26</v>
      </c>
      <c r="AF192" s="12">
        <f t="shared" si="16"/>
        <v>27</v>
      </c>
      <c r="AG192" s="12">
        <f t="shared" si="16"/>
        <v>28</v>
      </c>
      <c r="AH192" s="12">
        <f t="shared" si="16"/>
        <v>29</v>
      </c>
      <c r="AI192" s="12">
        <f t="shared" si="16"/>
        <v>30</v>
      </c>
      <c r="AJ192" s="12">
        <f t="shared" si="16"/>
        <v>31</v>
      </c>
      <c r="AK192" s="12">
        <f t="shared" si="16"/>
        <v>32</v>
      </c>
      <c r="AL192" s="12">
        <f t="shared" si="16"/>
        <v>33</v>
      </c>
      <c r="AM192" s="12">
        <f t="shared" si="16"/>
        <v>34</v>
      </c>
      <c r="AN192" s="12">
        <f t="shared" si="16"/>
        <v>35</v>
      </c>
      <c r="AO192" s="12">
        <f t="shared" si="16"/>
        <v>36</v>
      </c>
      <c r="AP192" s="12">
        <f t="shared" si="16"/>
        <v>37</v>
      </c>
      <c r="AQ192" s="12">
        <f t="shared" si="16"/>
        <v>38</v>
      </c>
      <c r="AR192" s="12">
        <f t="shared" si="16"/>
        <v>39</v>
      </c>
      <c r="AS192" s="12">
        <f t="shared" si="16"/>
        <v>40</v>
      </c>
      <c r="AT192" s="12">
        <f t="shared" si="16"/>
        <v>41</v>
      </c>
      <c r="AU192" s="12">
        <f t="shared" si="16"/>
        <v>42</v>
      </c>
      <c r="AV192" s="12">
        <f t="shared" si="16"/>
        <v>43</v>
      </c>
      <c r="AW192" s="12">
        <f t="shared" si="16"/>
        <v>44</v>
      </c>
      <c r="AX192" s="12">
        <f t="shared" si="16"/>
        <v>45</v>
      </c>
      <c r="AY192" s="12">
        <f t="shared" si="16"/>
        <v>46</v>
      </c>
      <c r="AZ192" s="12">
        <f t="shared" si="16"/>
        <v>47</v>
      </c>
      <c r="BA192" s="12">
        <f t="shared" si="16"/>
        <v>48</v>
      </c>
      <c r="BB192" s="12">
        <f t="shared" si="16"/>
        <v>49</v>
      </c>
      <c r="BC192" s="12">
        <f t="shared" si="16"/>
        <v>50</v>
      </c>
      <c r="BD192" s="12">
        <f t="shared" si="16"/>
        <v>51</v>
      </c>
      <c r="BE192" s="12">
        <f t="shared" si="16"/>
        <v>52</v>
      </c>
      <c r="BF192" s="12">
        <f t="shared" si="16"/>
        <v>53</v>
      </c>
      <c r="BG192" s="12">
        <f t="shared" si="16"/>
        <v>54</v>
      </c>
      <c r="BH192" s="12">
        <f t="shared" si="16"/>
        <v>55</v>
      </c>
      <c r="BI192" s="12">
        <f t="shared" si="16"/>
        <v>56</v>
      </c>
      <c r="BJ192" s="12">
        <f t="shared" si="16"/>
        <v>57</v>
      </c>
      <c r="BK192" s="12">
        <f t="shared" si="16"/>
        <v>58</v>
      </c>
      <c r="BL192" s="12">
        <f t="shared" si="16"/>
        <v>59</v>
      </c>
      <c r="BM192" s="12">
        <f t="shared" si="16"/>
        <v>60</v>
      </c>
      <c r="BN192" s="12">
        <f t="shared" si="16"/>
        <v>61</v>
      </c>
      <c r="BO192" s="12">
        <f t="shared" si="16"/>
        <v>62</v>
      </c>
      <c r="BP192" s="12">
        <f t="shared" si="16"/>
        <v>63</v>
      </c>
      <c r="BQ192" s="12">
        <f t="shared" si="16"/>
        <v>64</v>
      </c>
      <c r="BR192" s="12">
        <f t="shared" si="16"/>
        <v>65</v>
      </c>
      <c r="BS192" s="12">
        <f t="shared" si="16"/>
        <v>66</v>
      </c>
      <c r="BT192" s="12">
        <f t="shared" ref="BT192:CQ192" si="17">+BS192+1</f>
        <v>67</v>
      </c>
      <c r="BU192" s="12">
        <f t="shared" si="17"/>
        <v>68</v>
      </c>
      <c r="BV192" s="12">
        <f t="shared" si="17"/>
        <v>69</v>
      </c>
      <c r="BW192" s="12">
        <f t="shared" si="17"/>
        <v>70</v>
      </c>
      <c r="BX192" s="12">
        <f t="shared" si="17"/>
        <v>71</v>
      </c>
      <c r="BY192" s="12">
        <f t="shared" si="17"/>
        <v>72</v>
      </c>
      <c r="BZ192" s="12">
        <f t="shared" si="17"/>
        <v>73</v>
      </c>
      <c r="CA192" s="12">
        <f t="shared" si="17"/>
        <v>74</v>
      </c>
      <c r="CB192" s="12">
        <f t="shared" si="17"/>
        <v>75</v>
      </c>
      <c r="CC192" s="12">
        <f t="shared" si="17"/>
        <v>76</v>
      </c>
      <c r="CD192" s="12">
        <f t="shared" si="17"/>
        <v>77</v>
      </c>
      <c r="CE192" s="12">
        <f t="shared" si="17"/>
        <v>78</v>
      </c>
      <c r="CF192" s="12">
        <f t="shared" si="17"/>
        <v>79</v>
      </c>
      <c r="CG192" s="12">
        <f t="shared" si="17"/>
        <v>80</v>
      </c>
      <c r="CH192" s="12">
        <f t="shared" si="17"/>
        <v>81</v>
      </c>
      <c r="CI192" s="12">
        <f t="shared" si="17"/>
        <v>82</v>
      </c>
      <c r="CJ192" s="12">
        <f t="shared" si="17"/>
        <v>83</v>
      </c>
      <c r="CK192" s="12">
        <f t="shared" si="17"/>
        <v>84</v>
      </c>
      <c r="CL192" s="12">
        <f t="shared" si="17"/>
        <v>85</v>
      </c>
      <c r="CM192" s="12">
        <f t="shared" si="17"/>
        <v>86</v>
      </c>
      <c r="CN192" s="12">
        <f t="shared" si="17"/>
        <v>87</v>
      </c>
      <c r="CO192" s="12">
        <f t="shared" si="17"/>
        <v>88</v>
      </c>
      <c r="CP192" s="12">
        <f t="shared" si="17"/>
        <v>89</v>
      </c>
      <c r="CQ192" s="12">
        <f t="shared" si="17"/>
        <v>90</v>
      </c>
      <c r="CR192" s="5" t="s">
        <v>269</v>
      </c>
      <c r="CS192" s="5" t="s">
        <v>270</v>
      </c>
    </row>
    <row r="193" spans="1:97" x14ac:dyDescent="0.3">
      <c r="A193">
        <v>53.933300000000003</v>
      </c>
      <c r="B193">
        <v>-116.5765</v>
      </c>
      <c r="C193" t="s">
        <v>281</v>
      </c>
      <c r="D193" t="s">
        <v>40</v>
      </c>
      <c r="E193" t="s">
        <v>41</v>
      </c>
      <c r="AX193">
        <v>1</v>
      </c>
      <c r="AY193">
        <v>2</v>
      </c>
      <c r="AZ193">
        <v>4</v>
      </c>
      <c r="BA193">
        <v>7</v>
      </c>
      <c r="BB193">
        <v>7</v>
      </c>
      <c r="BC193">
        <v>19</v>
      </c>
      <c r="BD193">
        <v>19</v>
      </c>
      <c r="BE193">
        <v>29</v>
      </c>
      <c r="BF193">
        <v>29</v>
      </c>
      <c r="BG193">
        <v>39</v>
      </c>
      <c r="BH193">
        <v>56</v>
      </c>
      <c r="BI193">
        <v>74</v>
      </c>
      <c r="BJ193">
        <v>97</v>
      </c>
      <c r="BK193">
        <v>119</v>
      </c>
      <c r="BL193">
        <v>146</v>
      </c>
      <c r="BM193">
        <v>195</v>
      </c>
      <c r="BN193">
        <v>259</v>
      </c>
      <c r="BO193">
        <v>301</v>
      </c>
      <c r="BP193">
        <v>359</v>
      </c>
      <c r="BQ193">
        <v>358</v>
      </c>
      <c r="BR193">
        <v>486</v>
      </c>
      <c r="BS193">
        <v>542</v>
      </c>
      <c r="BT193">
        <v>542</v>
      </c>
      <c r="BU193">
        <v>621</v>
      </c>
      <c r="BV193">
        <v>661</v>
      </c>
      <c r="BW193">
        <v>690</v>
      </c>
      <c r="BX193">
        <v>754</v>
      </c>
      <c r="BY193">
        <v>969</v>
      </c>
      <c r="BZ193">
        <v>969</v>
      </c>
      <c r="CA193">
        <v>1075</v>
      </c>
      <c r="CB193">
        <v>1181</v>
      </c>
      <c r="CC193">
        <v>1250</v>
      </c>
      <c r="CD193">
        <v>1373</v>
      </c>
      <c r="CE193">
        <v>1373</v>
      </c>
      <c r="CF193">
        <v>1423</v>
      </c>
      <c r="CG193">
        <v>1451</v>
      </c>
      <c r="CH193">
        <v>1567</v>
      </c>
      <c r="CI193">
        <v>1567</v>
      </c>
      <c r="CJ193">
        <v>1732</v>
      </c>
      <c r="CK193">
        <v>1870</v>
      </c>
      <c r="CL193">
        <v>1870</v>
      </c>
      <c r="CM193">
        <v>1996</v>
      </c>
      <c r="CN193">
        <v>2397</v>
      </c>
      <c r="CO193">
        <v>2562</v>
      </c>
      <c r="CP193">
        <v>2803</v>
      </c>
      <c r="CQ193">
        <v>2908</v>
      </c>
      <c r="CR193" s="1">
        <f t="shared" ref="CR193:CR224" si="18">COUNT(F193:CQ193)</f>
        <v>46</v>
      </c>
      <c r="CS193" s="3">
        <f t="shared" ref="CS193:CS224" si="19">SUM(F193:CQ193)</f>
        <v>38752</v>
      </c>
    </row>
    <row r="194" spans="1:97" x14ac:dyDescent="0.3">
      <c r="A194">
        <v>18.220600000000001</v>
      </c>
      <c r="B194">
        <v>-63.068600000000004</v>
      </c>
      <c r="C194" t="s">
        <v>281</v>
      </c>
      <c r="D194" t="s">
        <v>254</v>
      </c>
      <c r="E194" t="s">
        <v>225</v>
      </c>
      <c r="BT194">
        <v>2</v>
      </c>
      <c r="BU194">
        <v>2</v>
      </c>
      <c r="BV194">
        <v>2</v>
      </c>
      <c r="BW194">
        <v>2</v>
      </c>
      <c r="BX194">
        <v>2</v>
      </c>
      <c r="BY194">
        <v>3</v>
      </c>
      <c r="BZ194">
        <v>3</v>
      </c>
      <c r="CA194">
        <v>3</v>
      </c>
      <c r="CB194">
        <v>3</v>
      </c>
      <c r="CC194">
        <v>3</v>
      </c>
      <c r="CD194">
        <v>3</v>
      </c>
      <c r="CE194">
        <v>3</v>
      </c>
      <c r="CF194">
        <v>3</v>
      </c>
      <c r="CG194">
        <v>3</v>
      </c>
      <c r="CH194">
        <v>3</v>
      </c>
      <c r="CI194">
        <v>3</v>
      </c>
      <c r="CJ194">
        <v>3</v>
      </c>
      <c r="CK194">
        <v>3</v>
      </c>
      <c r="CL194">
        <v>3</v>
      </c>
      <c r="CM194">
        <v>3</v>
      </c>
      <c r="CN194">
        <v>3</v>
      </c>
      <c r="CO194">
        <v>3</v>
      </c>
      <c r="CP194">
        <v>3</v>
      </c>
      <c r="CQ194">
        <v>3</v>
      </c>
      <c r="CR194" s="1">
        <f t="shared" si="18"/>
        <v>24</v>
      </c>
      <c r="CS194" s="3">
        <f t="shared" si="19"/>
        <v>67</v>
      </c>
    </row>
    <row r="195" spans="1:97" x14ac:dyDescent="0.3">
      <c r="A195">
        <v>31.825700000000001</v>
      </c>
      <c r="B195">
        <v>117.2264</v>
      </c>
      <c r="C195" t="s">
        <v>281</v>
      </c>
      <c r="D195" t="s">
        <v>55</v>
      </c>
      <c r="E195" t="s">
        <v>56</v>
      </c>
      <c r="F195">
        <v>1</v>
      </c>
      <c r="G195">
        <v>9</v>
      </c>
      <c r="H195">
        <v>15</v>
      </c>
      <c r="I195">
        <v>39</v>
      </c>
      <c r="J195">
        <v>60</v>
      </c>
      <c r="K195">
        <v>70</v>
      </c>
      <c r="L195">
        <v>106</v>
      </c>
      <c r="M195">
        <v>152</v>
      </c>
      <c r="N195">
        <v>200</v>
      </c>
      <c r="O195">
        <v>237</v>
      </c>
      <c r="P195">
        <v>297</v>
      </c>
      <c r="Q195">
        <v>340</v>
      </c>
      <c r="R195">
        <v>408</v>
      </c>
      <c r="S195">
        <v>480</v>
      </c>
      <c r="T195">
        <v>530</v>
      </c>
      <c r="U195">
        <v>591</v>
      </c>
      <c r="V195">
        <v>665</v>
      </c>
      <c r="W195">
        <v>733</v>
      </c>
      <c r="X195">
        <v>779</v>
      </c>
      <c r="Y195">
        <v>830</v>
      </c>
      <c r="Z195">
        <v>860</v>
      </c>
      <c r="AA195">
        <v>889</v>
      </c>
      <c r="AB195">
        <v>910</v>
      </c>
      <c r="AC195">
        <v>934</v>
      </c>
      <c r="AD195">
        <v>950</v>
      </c>
      <c r="AE195">
        <v>962</v>
      </c>
      <c r="AF195">
        <v>973</v>
      </c>
      <c r="AG195">
        <v>982</v>
      </c>
      <c r="AH195">
        <v>986</v>
      </c>
      <c r="AI195">
        <v>987</v>
      </c>
      <c r="AJ195">
        <v>988</v>
      </c>
      <c r="AK195">
        <v>989</v>
      </c>
      <c r="AL195">
        <v>989</v>
      </c>
      <c r="AM195">
        <v>989</v>
      </c>
      <c r="AN195">
        <v>989</v>
      </c>
      <c r="AO195">
        <v>989</v>
      </c>
      <c r="AP195">
        <v>989</v>
      </c>
      <c r="AQ195">
        <v>990</v>
      </c>
      <c r="AR195">
        <v>990</v>
      </c>
      <c r="AS195">
        <v>990</v>
      </c>
      <c r="AT195">
        <v>990</v>
      </c>
      <c r="AU195">
        <v>990</v>
      </c>
      <c r="AV195">
        <v>990</v>
      </c>
      <c r="AW195">
        <v>990</v>
      </c>
      <c r="AX195">
        <v>990</v>
      </c>
      <c r="AY195">
        <v>990</v>
      </c>
      <c r="AZ195">
        <v>990</v>
      </c>
      <c r="BA195">
        <v>990</v>
      </c>
      <c r="BB195">
        <v>990</v>
      </c>
      <c r="BC195">
        <v>990</v>
      </c>
      <c r="BD195">
        <v>990</v>
      </c>
      <c r="BE195">
        <v>990</v>
      </c>
      <c r="BF195">
        <v>990</v>
      </c>
      <c r="BG195">
        <v>990</v>
      </c>
      <c r="BH195">
        <v>990</v>
      </c>
      <c r="BI195">
        <v>990</v>
      </c>
      <c r="BJ195">
        <v>990</v>
      </c>
      <c r="BK195">
        <v>990</v>
      </c>
      <c r="BL195">
        <v>990</v>
      </c>
      <c r="BM195">
        <v>990</v>
      </c>
      <c r="BN195">
        <v>990</v>
      </c>
      <c r="BO195">
        <v>990</v>
      </c>
      <c r="BP195">
        <v>990</v>
      </c>
      <c r="BQ195">
        <v>990</v>
      </c>
      <c r="BR195">
        <v>990</v>
      </c>
      <c r="BS195">
        <v>990</v>
      </c>
      <c r="BT195">
        <v>990</v>
      </c>
      <c r="BU195">
        <v>990</v>
      </c>
      <c r="BV195">
        <v>990</v>
      </c>
      <c r="BW195">
        <v>990</v>
      </c>
      <c r="BX195">
        <v>990</v>
      </c>
      <c r="BY195">
        <v>990</v>
      </c>
      <c r="BZ195">
        <v>990</v>
      </c>
      <c r="CA195">
        <v>990</v>
      </c>
      <c r="CB195">
        <v>990</v>
      </c>
      <c r="CC195">
        <v>990</v>
      </c>
      <c r="CD195">
        <v>990</v>
      </c>
      <c r="CE195">
        <v>990</v>
      </c>
      <c r="CF195">
        <v>991</v>
      </c>
      <c r="CG195">
        <v>991</v>
      </c>
      <c r="CH195">
        <v>991</v>
      </c>
      <c r="CI195">
        <v>991</v>
      </c>
      <c r="CJ195">
        <v>991</v>
      </c>
      <c r="CK195">
        <v>991</v>
      </c>
      <c r="CL195">
        <v>991</v>
      </c>
      <c r="CM195">
        <v>991</v>
      </c>
      <c r="CN195">
        <v>991</v>
      </c>
      <c r="CO195">
        <v>991</v>
      </c>
      <c r="CP195">
        <v>991</v>
      </c>
      <c r="CQ195">
        <v>991</v>
      </c>
      <c r="CR195" s="1">
        <f t="shared" si="18"/>
        <v>90</v>
      </c>
      <c r="CS195" s="3">
        <f t="shared" si="19"/>
        <v>75379</v>
      </c>
    </row>
    <row r="196" spans="1:97" x14ac:dyDescent="0.3">
      <c r="A196">
        <v>12.518599999999999</v>
      </c>
      <c r="B196">
        <v>-70.035799999999995</v>
      </c>
      <c r="C196" t="s">
        <v>281</v>
      </c>
      <c r="D196" t="s">
        <v>173</v>
      </c>
      <c r="E196" t="s">
        <v>174</v>
      </c>
      <c r="BE196">
        <v>2</v>
      </c>
      <c r="BF196">
        <v>2</v>
      </c>
      <c r="BG196">
        <v>2</v>
      </c>
      <c r="BH196">
        <v>2</v>
      </c>
      <c r="BI196">
        <v>3</v>
      </c>
      <c r="BJ196">
        <v>4</v>
      </c>
      <c r="BK196">
        <v>4</v>
      </c>
      <c r="BL196">
        <v>5</v>
      </c>
      <c r="BM196">
        <v>5</v>
      </c>
      <c r="BN196">
        <v>9</v>
      </c>
      <c r="BO196">
        <v>9</v>
      </c>
      <c r="BP196">
        <v>12</v>
      </c>
      <c r="BQ196">
        <v>17</v>
      </c>
      <c r="BR196">
        <v>28</v>
      </c>
      <c r="BS196">
        <v>33</v>
      </c>
      <c r="BT196">
        <v>46</v>
      </c>
      <c r="BU196">
        <v>50</v>
      </c>
      <c r="BV196">
        <v>50</v>
      </c>
      <c r="BW196">
        <v>55</v>
      </c>
      <c r="BX196">
        <v>55</v>
      </c>
      <c r="BY196">
        <v>60</v>
      </c>
      <c r="BZ196">
        <v>62</v>
      </c>
      <c r="CA196">
        <v>64</v>
      </c>
      <c r="CB196">
        <v>64</v>
      </c>
      <c r="CC196">
        <v>71</v>
      </c>
      <c r="CD196">
        <v>74</v>
      </c>
      <c r="CE196">
        <v>77</v>
      </c>
      <c r="CF196">
        <v>82</v>
      </c>
      <c r="CG196">
        <v>86</v>
      </c>
      <c r="CH196">
        <v>92</v>
      </c>
      <c r="CI196">
        <v>92</v>
      </c>
      <c r="CJ196">
        <v>92</v>
      </c>
      <c r="CK196">
        <v>92</v>
      </c>
      <c r="CL196">
        <v>93</v>
      </c>
      <c r="CM196">
        <v>95</v>
      </c>
      <c r="CN196">
        <v>96</v>
      </c>
      <c r="CO196">
        <v>96</v>
      </c>
      <c r="CP196">
        <v>97</v>
      </c>
      <c r="CQ196">
        <v>97</v>
      </c>
      <c r="CR196" s="1">
        <f t="shared" si="18"/>
        <v>39</v>
      </c>
      <c r="CS196" s="3">
        <f t="shared" si="19"/>
        <v>1975</v>
      </c>
    </row>
    <row r="197" spans="1:97" x14ac:dyDescent="0.3">
      <c r="A197">
        <v>-35.473500000000001</v>
      </c>
      <c r="B197">
        <v>149.01240000000001</v>
      </c>
      <c r="C197" t="s">
        <v>281</v>
      </c>
      <c r="D197" t="s">
        <v>12</v>
      </c>
      <c r="E197" t="s">
        <v>13</v>
      </c>
      <c r="BE197">
        <v>1</v>
      </c>
      <c r="BF197">
        <v>1</v>
      </c>
      <c r="BG197">
        <v>1</v>
      </c>
      <c r="BH197">
        <v>2</v>
      </c>
      <c r="BI197">
        <v>2</v>
      </c>
      <c r="BJ197">
        <v>3</v>
      </c>
      <c r="BK197">
        <v>4</v>
      </c>
      <c r="BL197">
        <v>6</v>
      </c>
      <c r="BM197">
        <v>9</v>
      </c>
      <c r="BN197">
        <v>19</v>
      </c>
      <c r="BO197">
        <v>32</v>
      </c>
      <c r="BP197">
        <v>39</v>
      </c>
      <c r="BQ197">
        <v>39</v>
      </c>
      <c r="BR197">
        <v>53</v>
      </c>
      <c r="BS197">
        <v>62</v>
      </c>
      <c r="BT197">
        <v>71</v>
      </c>
      <c r="BU197">
        <v>77</v>
      </c>
      <c r="BV197">
        <v>78</v>
      </c>
      <c r="BW197">
        <v>80</v>
      </c>
      <c r="BX197">
        <v>84</v>
      </c>
      <c r="BY197">
        <v>87</v>
      </c>
      <c r="BZ197">
        <v>91</v>
      </c>
      <c r="CA197">
        <v>93</v>
      </c>
      <c r="CB197">
        <v>96</v>
      </c>
      <c r="CC197">
        <v>96</v>
      </c>
      <c r="CD197">
        <v>96</v>
      </c>
      <c r="CE197">
        <v>99</v>
      </c>
      <c r="CF197">
        <v>100</v>
      </c>
      <c r="CG197">
        <v>103</v>
      </c>
      <c r="CH197">
        <v>103</v>
      </c>
      <c r="CI197">
        <v>103</v>
      </c>
      <c r="CJ197">
        <v>102</v>
      </c>
      <c r="CK197">
        <v>103</v>
      </c>
      <c r="CL197">
        <v>103</v>
      </c>
      <c r="CM197">
        <v>103</v>
      </c>
      <c r="CN197">
        <v>103</v>
      </c>
      <c r="CO197">
        <v>103</v>
      </c>
      <c r="CP197">
        <v>103</v>
      </c>
      <c r="CQ197">
        <v>103</v>
      </c>
      <c r="CR197" s="1">
        <f t="shared" si="18"/>
        <v>39</v>
      </c>
      <c r="CS197" s="3">
        <f t="shared" si="19"/>
        <v>2553</v>
      </c>
    </row>
    <row r="198" spans="1:97" x14ac:dyDescent="0.3">
      <c r="A198">
        <v>40.182400000000001</v>
      </c>
      <c r="B198">
        <v>116.41419999999999</v>
      </c>
      <c r="C198" t="s">
        <v>281</v>
      </c>
      <c r="D198" t="s">
        <v>57</v>
      </c>
      <c r="E198" t="s">
        <v>56</v>
      </c>
      <c r="F198">
        <v>14</v>
      </c>
      <c r="G198">
        <v>22</v>
      </c>
      <c r="H198">
        <v>36</v>
      </c>
      <c r="I198">
        <v>41</v>
      </c>
      <c r="J198">
        <v>68</v>
      </c>
      <c r="K198">
        <v>80</v>
      </c>
      <c r="L198">
        <v>91</v>
      </c>
      <c r="M198">
        <v>111</v>
      </c>
      <c r="N198">
        <v>114</v>
      </c>
      <c r="O198">
        <v>139</v>
      </c>
      <c r="P198">
        <v>168</v>
      </c>
      <c r="Q198">
        <v>191</v>
      </c>
      <c r="R198">
        <v>212</v>
      </c>
      <c r="S198">
        <v>228</v>
      </c>
      <c r="T198">
        <v>253</v>
      </c>
      <c r="U198">
        <v>274</v>
      </c>
      <c r="V198">
        <v>297</v>
      </c>
      <c r="W198">
        <v>315</v>
      </c>
      <c r="X198">
        <v>326</v>
      </c>
      <c r="Y198">
        <v>337</v>
      </c>
      <c r="Z198">
        <v>342</v>
      </c>
      <c r="AA198">
        <v>352</v>
      </c>
      <c r="AB198">
        <v>366</v>
      </c>
      <c r="AC198">
        <v>372</v>
      </c>
      <c r="AD198">
        <v>375</v>
      </c>
      <c r="AE198">
        <v>380</v>
      </c>
      <c r="AF198">
        <v>381</v>
      </c>
      <c r="AG198">
        <v>387</v>
      </c>
      <c r="AH198">
        <v>393</v>
      </c>
      <c r="AI198">
        <v>395</v>
      </c>
      <c r="AJ198">
        <v>396</v>
      </c>
      <c r="AK198">
        <v>399</v>
      </c>
      <c r="AL198">
        <v>399</v>
      </c>
      <c r="AM198">
        <v>399</v>
      </c>
      <c r="AN198">
        <v>400</v>
      </c>
      <c r="AO198">
        <v>400</v>
      </c>
      <c r="AP198">
        <v>410</v>
      </c>
      <c r="AQ198">
        <v>410</v>
      </c>
      <c r="AR198">
        <v>411</v>
      </c>
      <c r="AS198">
        <v>413</v>
      </c>
      <c r="AT198">
        <v>414</v>
      </c>
      <c r="AU198">
        <v>414</v>
      </c>
      <c r="AV198">
        <v>418</v>
      </c>
      <c r="AW198">
        <v>418</v>
      </c>
      <c r="AX198">
        <v>422</v>
      </c>
      <c r="AY198">
        <v>426</v>
      </c>
      <c r="AZ198">
        <v>428</v>
      </c>
      <c r="BA198">
        <v>428</v>
      </c>
      <c r="BB198">
        <v>429</v>
      </c>
      <c r="BC198">
        <v>435</v>
      </c>
      <c r="BD198">
        <v>435</v>
      </c>
      <c r="BE198">
        <v>436</v>
      </c>
      <c r="BF198">
        <v>437</v>
      </c>
      <c r="BG198">
        <v>442</v>
      </c>
      <c r="BH198">
        <v>452</v>
      </c>
      <c r="BI198">
        <v>456</v>
      </c>
      <c r="BJ198">
        <v>469</v>
      </c>
      <c r="BK198">
        <v>480</v>
      </c>
      <c r="BL198">
        <v>491</v>
      </c>
      <c r="BM198">
        <v>504</v>
      </c>
      <c r="BN198">
        <v>522</v>
      </c>
      <c r="BO198">
        <v>537</v>
      </c>
      <c r="BP198">
        <v>558</v>
      </c>
      <c r="BQ198">
        <v>561</v>
      </c>
      <c r="BR198">
        <v>566</v>
      </c>
      <c r="BS198">
        <v>569</v>
      </c>
      <c r="BT198">
        <v>573</v>
      </c>
      <c r="BU198">
        <v>577</v>
      </c>
      <c r="BV198">
        <v>577</v>
      </c>
      <c r="BW198">
        <v>580</v>
      </c>
      <c r="BX198">
        <v>580</v>
      </c>
      <c r="BY198">
        <v>582</v>
      </c>
      <c r="BZ198">
        <v>584</v>
      </c>
      <c r="CA198">
        <v>585</v>
      </c>
      <c r="CB198">
        <v>586</v>
      </c>
      <c r="CC198">
        <v>587</v>
      </c>
      <c r="CD198">
        <v>587</v>
      </c>
      <c r="CE198">
        <v>588</v>
      </c>
      <c r="CF198">
        <v>588</v>
      </c>
      <c r="CG198">
        <v>588</v>
      </c>
      <c r="CH198">
        <v>589</v>
      </c>
      <c r="CI198">
        <v>589</v>
      </c>
      <c r="CJ198">
        <v>589</v>
      </c>
      <c r="CK198">
        <v>589</v>
      </c>
      <c r="CL198">
        <v>590</v>
      </c>
      <c r="CM198">
        <v>593</v>
      </c>
      <c r="CN198">
        <v>593</v>
      </c>
      <c r="CO198">
        <v>593</v>
      </c>
      <c r="CP198">
        <v>593</v>
      </c>
      <c r="CQ198">
        <v>593</v>
      </c>
      <c r="CR198" s="1">
        <f t="shared" si="18"/>
        <v>90</v>
      </c>
      <c r="CS198" s="3">
        <f t="shared" si="19"/>
        <v>37317</v>
      </c>
    </row>
    <row r="199" spans="1:97" x14ac:dyDescent="0.3">
      <c r="A199">
        <v>32.3078</v>
      </c>
      <c r="B199">
        <v>-64.750500000000002</v>
      </c>
      <c r="C199" t="s">
        <v>281</v>
      </c>
      <c r="D199" t="s">
        <v>224</v>
      </c>
      <c r="E199" t="s">
        <v>225</v>
      </c>
      <c r="BK199">
        <v>2</v>
      </c>
      <c r="BL199">
        <v>2</v>
      </c>
      <c r="BM199">
        <v>2</v>
      </c>
      <c r="BN199">
        <v>6</v>
      </c>
      <c r="BO199">
        <v>6</v>
      </c>
      <c r="BP199">
        <v>6</v>
      </c>
      <c r="BQ199">
        <v>7</v>
      </c>
      <c r="BR199">
        <v>15</v>
      </c>
      <c r="BS199">
        <v>17</v>
      </c>
      <c r="BT199">
        <v>17</v>
      </c>
      <c r="BU199">
        <v>22</v>
      </c>
      <c r="BV199">
        <v>27</v>
      </c>
      <c r="BW199">
        <v>32</v>
      </c>
      <c r="BX199">
        <v>32</v>
      </c>
      <c r="BY199">
        <v>35</v>
      </c>
      <c r="BZ199">
        <v>35</v>
      </c>
      <c r="CA199">
        <v>35</v>
      </c>
      <c r="CB199">
        <v>37</v>
      </c>
      <c r="CC199">
        <v>39</v>
      </c>
      <c r="CD199">
        <v>39</v>
      </c>
      <c r="CE199">
        <v>39</v>
      </c>
      <c r="CF199">
        <v>48</v>
      </c>
      <c r="CG199">
        <v>48</v>
      </c>
      <c r="CH199">
        <v>48</v>
      </c>
      <c r="CI199">
        <v>57</v>
      </c>
      <c r="CJ199">
        <v>57</v>
      </c>
      <c r="CK199">
        <v>57</v>
      </c>
      <c r="CL199">
        <v>81</v>
      </c>
      <c r="CM199">
        <v>81</v>
      </c>
      <c r="CN199">
        <v>83</v>
      </c>
      <c r="CO199">
        <v>83</v>
      </c>
      <c r="CP199">
        <v>86</v>
      </c>
      <c r="CQ199">
        <v>86</v>
      </c>
      <c r="CR199" s="1">
        <f t="shared" si="18"/>
        <v>33</v>
      </c>
      <c r="CS199" s="3">
        <f t="shared" si="19"/>
        <v>1267</v>
      </c>
    </row>
    <row r="200" spans="1:97" x14ac:dyDescent="0.3">
      <c r="A200">
        <v>12.1784</v>
      </c>
      <c r="B200">
        <v>-68.238500000000002</v>
      </c>
      <c r="C200" t="s">
        <v>281</v>
      </c>
      <c r="D200" t="s">
        <v>261</v>
      </c>
      <c r="E200" t="s">
        <v>174</v>
      </c>
      <c r="BY200">
        <v>2</v>
      </c>
      <c r="BZ200">
        <v>2</v>
      </c>
      <c r="CA200">
        <v>2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3</v>
      </c>
      <c r="CJ200">
        <v>3</v>
      </c>
      <c r="CK200">
        <v>3</v>
      </c>
      <c r="CL200">
        <v>3</v>
      </c>
      <c r="CM200">
        <v>3</v>
      </c>
      <c r="CN200">
        <v>3</v>
      </c>
      <c r="CO200">
        <v>3</v>
      </c>
      <c r="CP200">
        <v>5</v>
      </c>
      <c r="CQ200">
        <v>5</v>
      </c>
      <c r="CR200" s="1">
        <f t="shared" si="18"/>
        <v>19</v>
      </c>
      <c r="CS200" s="3">
        <f t="shared" si="19"/>
        <v>51</v>
      </c>
    </row>
    <row r="201" spans="1:97" x14ac:dyDescent="0.3">
      <c r="A201">
        <v>49.282699999999998</v>
      </c>
      <c r="B201">
        <v>-123.1207</v>
      </c>
      <c r="C201" t="s">
        <v>281</v>
      </c>
      <c r="D201" t="s">
        <v>42</v>
      </c>
      <c r="E201" t="s">
        <v>41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2</v>
      </c>
      <c r="U201">
        <v>2</v>
      </c>
      <c r="V201">
        <v>4</v>
      </c>
      <c r="W201">
        <v>4</v>
      </c>
      <c r="X201">
        <v>4</v>
      </c>
      <c r="Y201">
        <v>4</v>
      </c>
      <c r="Z201">
        <v>4</v>
      </c>
      <c r="AA201">
        <v>4</v>
      </c>
      <c r="AB201">
        <v>4</v>
      </c>
      <c r="AC201">
        <v>4</v>
      </c>
      <c r="AD201">
        <v>4</v>
      </c>
      <c r="AE201">
        <v>4</v>
      </c>
      <c r="AF201">
        <v>5</v>
      </c>
      <c r="AG201">
        <v>5</v>
      </c>
      <c r="AH201">
        <v>5</v>
      </c>
      <c r="AI201">
        <v>5</v>
      </c>
      <c r="AJ201">
        <v>6</v>
      </c>
      <c r="AK201">
        <v>6</v>
      </c>
      <c r="AL201">
        <v>6</v>
      </c>
      <c r="AM201">
        <v>6</v>
      </c>
      <c r="AN201">
        <v>7</v>
      </c>
      <c r="AO201">
        <v>7</v>
      </c>
      <c r="AP201">
        <v>7</v>
      </c>
      <c r="AQ201">
        <v>7</v>
      </c>
      <c r="AR201">
        <v>8</v>
      </c>
      <c r="AS201">
        <v>8</v>
      </c>
      <c r="AT201">
        <v>8</v>
      </c>
      <c r="AU201">
        <v>9</v>
      </c>
      <c r="AV201">
        <v>12</v>
      </c>
      <c r="AW201">
        <v>13</v>
      </c>
      <c r="AX201">
        <v>21</v>
      </c>
      <c r="AY201">
        <v>21</v>
      </c>
      <c r="AZ201">
        <v>27</v>
      </c>
      <c r="BA201">
        <v>32</v>
      </c>
      <c r="BB201">
        <v>32</v>
      </c>
      <c r="BC201">
        <v>39</v>
      </c>
      <c r="BD201">
        <v>46</v>
      </c>
      <c r="BE201">
        <v>64</v>
      </c>
      <c r="BF201">
        <v>64</v>
      </c>
      <c r="BG201">
        <v>73</v>
      </c>
      <c r="BH201">
        <v>103</v>
      </c>
      <c r="BI201">
        <v>103</v>
      </c>
      <c r="BJ201">
        <v>186</v>
      </c>
      <c r="BK201">
        <v>231</v>
      </c>
      <c r="BL201">
        <v>271</v>
      </c>
      <c r="BM201">
        <v>424</v>
      </c>
      <c r="BN201">
        <v>424</v>
      </c>
      <c r="BO201">
        <v>472</v>
      </c>
      <c r="BP201">
        <v>617</v>
      </c>
      <c r="BQ201">
        <v>617</v>
      </c>
      <c r="BR201">
        <v>725</v>
      </c>
      <c r="BS201">
        <v>725</v>
      </c>
      <c r="BT201">
        <v>884</v>
      </c>
      <c r="BU201">
        <v>884</v>
      </c>
      <c r="BV201">
        <v>970</v>
      </c>
      <c r="BW201">
        <v>1013</v>
      </c>
      <c r="BX201">
        <v>1013</v>
      </c>
      <c r="BY201">
        <v>1121</v>
      </c>
      <c r="BZ201">
        <v>1174</v>
      </c>
      <c r="CA201">
        <v>1203</v>
      </c>
      <c r="CB201">
        <v>1203</v>
      </c>
      <c r="CC201">
        <v>1266</v>
      </c>
      <c r="CD201">
        <v>1266</v>
      </c>
      <c r="CE201">
        <v>1291</v>
      </c>
      <c r="CF201">
        <v>1336</v>
      </c>
      <c r="CG201">
        <v>1370</v>
      </c>
      <c r="CH201">
        <v>1445</v>
      </c>
      <c r="CI201">
        <v>1445</v>
      </c>
      <c r="CJ201">
        <v>1490</v>
      </c>
      <c r="CK201">
        <v>1490</v>
      </c>
      <c r="CL201">
        <v>1517</v>
      </c>
      <c r="CM201">
        <v>1561</v>
      </c>
      <c r="CN201">
        <v>1575</v>
      </c>
      <c r="CO201">
        <v>1618</v>
      </c>
      <c r="CP201">
        <v>1647</v>
      </c>
      <c r="CQ201">
        <v>1647</v>
      </c>
      <c r="CR201" s="1">
        <f t="shared" si="18"/>
        <v>84</v>
      </c>
      <c r="CS201" s="3">
        <f t="shared" si="19"/>
        <v>36928</v>
      </c>
    </row>
    <row r="202" spans="1:97" x14ac:dyDescent="0.3">
      <c r="A202">
        <v>18.4207</v>
      </c>
      <c r="B202">
        <v>-64.64</v>
      </c>
      <c r="C202" t="s">
        <v>281</v>
      </c>
      <c r="D202" t="s">
        <v>255</v>
      </c>
      <c r="E202" t="s">
        <v>225</v>
      </c>
      <c r="BT202">
        <v>2</v>
      </c>
      <c r="BU202">
        <v>2</v>
      </c>
      <c r="BV202">
        <v>2</v>
      </c>
      <c r="BW202">
        <v>3</v>
      </c>
      <c r="BX202">
        <v>3</v>
      </c>
      <c r="BY202">
        <v>3</v>
      </c>
      <c r="BZ202">
        <v>3</v>
      </c>
      <c r="CA202">
        <v>3</v>
      </c>
      <c r="CB202">
        <v>3</v>
      </c>
      <c r="CC202">
        <v>3</v>
      </c>
      <c r="CD202">
        <v>3</v>
      </c>
      <c r="CE202">
        <v>3</v>
      </c>
      <c r="CF202">
        <v>3</v>
      </c>
      <c r="CG202">
        <v>3</v>
      </c>
      <c r="CH202">
        <v>3</v>
      </c>
      <c r="CI202">
        <v>3</v>
      </c>
      <c r="CJ202">
        <v>3</v>
      </c>
      <c r="CK202">
        <v>3</v>
      </c>
      <c r="CL202">
        <v>3</v>
      </c>
      <c r="CM202">
        <v>3</v>
      </c>
      <c r="CN202">
        <v>4</v>
      </c>
      <c r="CO202">
        <v>4</v>
      </c>
      <c r="CP202">
        <v>4</v>
      </c>
      <c r="CQ202">
        <v>5</v>
      </c>
      <c r="CR202" s="1">
        <f t="shared" si="18"/>
        <v>24</v>
      </c>
      <c r="CS202" s="3">
        <f t="shared" si="19"/>
        <v>74</v>
      </c>
    </row>
    <row r="203" spans="1:97" x14ac:dyDescent="0.3">
      <c r="A203">
        <v>19.313300000000002</v>
      </c>
      <c r="B203">
        <v>-81.254599999999996</v>
      </c>
      <c r="C203" t="s">
        <v>281</v>
      </c>
      <c r="D203" t="s">
        <v>226</v>
      </c>
      <c r="E203" t="s">
        <v>225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3</v>
      </c>
      <c r="BL203">
        <v>3</v>
      </c>
      <c r="BM203">
        <v>3</v>
      </c>
      <c r="BN203">
        <v>3</v>
      </c>
      <c r="BO203">
        <v>5</v>
      </c>
      <c r="BP203">
        <v>6</v>
      </c>
      <c r="BQ203">
        <v>8</v>
      </c>
      <c r="BR203">
        <v>8</v>
      </c>
      <c r="BS203">
        <v>8</v>
      </c>
      <c r="BT203">
        <v>8</v>
      </c>
      <c r="BU203">
        <v>8</v>
      </c>
      <c r="BV203">
        <v>12</v>
      </c>
      <c r="BW203">
        <v>14</v>
      </c>
      <c r="BX203">
        <v>22</v>
      </c>
      <c r="BY203">
        <v>28</v>
      </c>
      <c r="BZ203">
        <v>28</v>
      </c>
      <c r="CA203">
        <v>35</v>
      </c>
      <c r="CB203">
        <v>35</v>
      </c>
      <c r="CC203">
        <v>39</v>
      </c>
      <c r="CD203">
        <v>45</v>
      </c>
      <c r="CE203">
        <v>45</v>
      </c>
      <c r="CF203">
        <v>45</v>
      </c>
      <c r="CG203">
        <v>45</v>
      </c>
      <c r="CH203">
        <v>45</v>
      </c>
      <c r="CI203">
        <v>53</v>
      </c>
      <c r="CJ203">
        <v>53</v>
      </c>
      <c r="CK203">
        <v>54</v>
      </c>
      <c r="CL203">
        <v>54</v>
      </c>
      <c r="CM203">
        <v>60</v>
      </c>
      <c r="CN203">
        <v>61</v>
      </c>
      <c r="CO203">
        <v>61</v>
      </c>
      <c r="CP203">
        <v>61</v>
      </c>
      <c r="CQ203">
        <v>66</v>
      </c>
      <c r="CR203" s="1">
        <f t="shared" si="18"/>
        <v>39</v>
      </c>
      <c r="CS203" s="3">
        <f t="shared" si="19"/>
        <v>1030</v>
      </c>
    </row>
    <row r="204" spans="1:97" x14ac:dyDescent="0.3">
      <c r="A204">
        <v>49.372300000000003</v>
      </c>
      <c r="B204">
        <v>-2.3643999999999998</v>
      </c>
      <c r="C204" t="s">
        <v>281</v>
      </c>
      <c r="D204" t="s">
        <v>227</v>
      </c>
      <c r="E204" t="s">
        <v>225</v>
      </c>
      <c r="BB204">
        <v>1</v>
      </c>
      <c r="BC204">
        <v>2</v>
      </c>
      <c r="BD204">
        <v>2</v>
      </c>
      <c r="BE204">
        <v>2</v>
      </c>
      <c r="BF204">
        <v>2</v>
      </c>
      <c r="BG204">
        <v>3</v>
      </c>
      <c r="BH204">
        <v>6</v>
      </c>
      <c r="BI204">
        <v>6</v>
      </c>
      <c r="BJ204">
        <v>6</v>
      </c>
      <c r="BK204">
        <v>11</v>
      </c>
      <c r="BL204">
        <v>14</v>
      </c>
      <c r="BM204">
        <v>32</v>
      </c>
      <c r="BN204">
        <v>32</v>
      </c>
      <c r="BO204">
        <v>36</v>
      </c>
      <c r="BP204">
        <v>36</v>
      </c>
      <c r="BQ204">
        <v>46</v>
      </c>
      <c r="BR204">
        <v>66</v>
      </c>
      <c r="BS204">
        <v>88</v>
      </c>
      <c r="BT204">
        <v>97</v>
      </c>
      <c r="BU204">
        <v>108</v>
      </c>
      <c r="BV204">
        <v>141</v>
      </c>
      <c r="BW204">
        <v>141</v>
      </c>
      <c r="BX204">
        <v>172</v>
      </c>
      <c r="BY204">
        <v>193</v>
      </c>
      <c r="BZ204">
        <v>232</v>
      </c>
      <c r="CA204">
        <v>262</v>
      </c>
      <c r="CB204">
        <v>309</v>
      </c>
      <c r="CC204">
        <v>323</v>
      </c>
      <c r="CD204">
        <v>335</v>
      </c>
      <c r="CE204">
        <v>351</v>
      </c>
      <c r="CF204">
        <v>361</v>
      </c>
      <c r="CG204">
        <v>398</v>
      </c>
      <c r="CH204">
        <v>407</v>
      </c>
      <c r="CI204">
        <v>431</v>
      </c>
      <c r="CJ204">
        <v>436</v>
      </c>
      <c r="CK204">
        <v>440</v>
      </c>
      <c r="CL204">
        <v>447</v>
      </c>
      <c r="CM204">
        <v>457</v>
      </c>
      <c r="CN204">
        <v>470</v>
      </c>
      <c r="CO204">
        <v>484</v>
      </c>
      <c r="CP204">
        <v>488</v>
      </c>
      <c r="CQ204">
        <v>488</v>
      </c>
      <c r="CR204" s="1">
        <f t="shared" si="18"/>
        <v>42</v>
      </c>
      <c r="CS204" s="3">
        <f t="shared" si="19"/>
        <v>8362</v>
      </c>
    </row>
    <row r="205" spans="1:97" x14ac:dyDescent="0.3">
      <c r="A205">
        <v>30.057200000000002</v>
      </c>
      <c r="B205">
        <v>107.874</v>
      </c>
      <c r="C205" t="s">
        <v>281</v>
      </c>
      <c r="D205" t="s">
        <v>58</v>
      </c>
      <c r="E205" t="s">
        <v>56</v>
      </c>
      <c r="F205">
        <v>6</v>
      </c>
      <c r="G205">
        <v>9</v>
      </c>
      <c r="H205">
        <v>27</v>
      </c>
      <c r="I205">
        <v>57</v>
      </c>
      <c r="J205">
        <v>75</v>
      </c>
      <c r="K205">
        <v>110</v>
      </c>
      <c r="L205">
        <v>132</v>
      </c>
      <c r="M205">
        <v>147</v>
      </c>
      <c r="N205">
        <v>182</v>
      </c>
      <c r="O205">
        <v>211</v>
      </c>
      <c r="P205">
        <v>247</v>
      </c>
      <c r="Q205">
        <v>300</v>
      </c>
      <c r="R205">
        <v>337</v>
      </c>
      <c r="S205">
        <v>366</v>
      </c>
      <c r="T205">
        <v>389</v>
      </c>
      <c r="U205">
        <v>411</v>
      </c>
      <c r="V205">
        <v>426</v>
      </c>
      <c r="W205">
        <v>428</v>
      </c>
      <c r="X205">
        <v>468</v>
      </c>
      <c r="Y205">
        <v>486</v>
      </c>
      <c r="Z205">
        <v>505</v>
      </c>
      <c r="AA205">
        <v>518</v>
      </c>
      <c r="AB205">
        <v>529</v>
      </c>
      <c r="AC205">
        <v>537</v>
      </c>
      <c r="AD205">
        <v>544</v>
      </c>
      <c r="AE205">
        <v>551</v>
      </c>
      <c r="AF205">
        <v>553</v>
      </c>
      <c r="AG205">
        <v>555</v>
      </c>
      <c r="AH205">
        <v>560</v>
      </c>
      <c r="AI205">
        <v>567</v>
      </c>
      <c r="AJ205">
        <v>572</v>
      </c>
      <c r="AK205">
        <v>573</v>
      </c>
      <c r="AL205">
        <v>575</v>
      </c>
      <c r="AM205">
        <v>576</v>
      </c>
      <c r="AN205">
        <v>576</v>
      </c>
      <c r="AO205">
        <v>576</v>
      </c>
      <c r="AP205">
        <v>576</v>
      </c>
      <c r="AQ205">
        <v>576</v>
      </c>
      <c r="AR205">
        <v>576</v>
      </c>
      <c r="AS205">
        <v>576</v>
      </c>
      <c r="AT205">
        <v>576</v>
      </c>
      <c r="AU205">
        <v>576</v>
      </c>
      <c r="AV205">
        <v>576</v>
      </c>
      <c r="AW205">
        <v>576</v>
      </c>
      <c r="AX205">
        <v>576</v>
      </c>
      <c r="AY205">
        <v>576</v>
      </c>
      <c r="AZ205">
        <v>576</v>
      </c>
      <c r="BA205">
        <v>576</v>
      </c>
      <c r="BB205">
        <v>576</v>
      </c>
      <c r="BC205">
        <v>576</v>
      </c>
      <c r="BD205">
        <v>576</v>
      </c>
      <c r="BE205">
        <v>576</v>
      </c>
      <c r="BF205">
        <v>576</v>
      </c>
      <c r="BG205">
        <v>576</v>
      </c>
      <c r="BH205">
        <v>576</v>
      </c>
      <c r="BI205">
        <v>576</v>
      </c>
      <c r="BJ205">
        <v>576</v>
      </c>
      <c r="BK205">
        <v>576</v>
      </c>
      <c r="BL205">
        <v>576</v>
      </c>
      <c r="BM205">
        <v>576</v>
      </c>
      <c r="BN205">
        <v>577</v>
      </c>
      <c r="BO205">
        <v>578</v>
      </c>
      <c r="BP205">
        <v>578</v>
      </c>
      <c r="BQ205">
        <v>578</v>
      </c>
      <c r="BR205">
        <v>578</v>
      </c>
      <c r="BS205">
        <v>578</v>
      </c>
      <c r="BT205">
        <v>578</v>
      </c>
      <c r="BU205">
        <v>579</v>
      </c>
      <c r="BV205">
        <v>579</v>
      </c>
      <c r="BW205">
        <v>579</v>
      </c>
      <c r="BX205">
        <v>579</v>
      </c>
      <c r="BY205">
        <v>579</v>
      </c>
      <c r="BZ205">
        <v>579</v>
      </c>
      <c r="CA205">
        <v>579</v>
      </c>
      <c r="CB205">
        <v>579</v>
      </c>
      <c r="CC205">
        <v>579</v>
      </c>
      <c r="CD205">
        <v>579</v>
      </c>
      <c r="CE205">
        <v>579</v>
      </c>
      <c r="CF205">
        <v>579</v>
      </c>
      <c r="CG205">
        <v>579</v>
      </c>
      <c r="CH205">
        <v>579</v>
      </c>
      <c r="CI205">
        <v>579</v>
      </c>
      <c r="CJ205">
        <v>579</v>
      </c>
      <c r="CK205">
        <v>579</v>
      </c>
      <c r="CL205">
        <v>579</v>
      </c>
      <c r="CM205">
        <v>579</v>
      </c>
      <c r="CN205">
        <v>579</v>
      </c>
      <c r="CO205">
        <v>579</v>
      </c>
      <c r="CP205">
        <v>579</v>
      </c>
      <c r="CQ205">
        <v>579</v>
      </c>
      <c r="CR205" s="1">
        <f t="shared" si="18"/>
        <v>90</v>
      </c>
      <c r="CS205" s="3">
        <f t="shared" si="19"/>
        <v>44867</v>
      </c>
    </row>
    <row r="206" spans="1:97" x14ac:dyDescent="0.3">
      <c r="A206">
        <v>12.169600000000001</v>
      </c>
      <c r="B206">
        <v>-68.989999999999995</v>
      </c>
      <c r="C206" t="s">
        <v>281</v>
      </c>
      <c r="D206" t="s">
        <v>175</v>
      </c>
      <c r="E206" t="s">
        <v>174</v>
      </c>
      <c r="BF206">
        <v>1</v>
      </c>
      <c r="BG206">
        <v>1</v>
      </c>
      <c r="BH206">
        <v>1</v>
      </c>
      <c r="BI206">
        <v>3</v>
      </c>
      <c r="BJ206">
        <v>3</v>
      </c>
      <c r="BK206">
        <v>3</v>
      </c>
      <c r="BL206">
        <v>3</v>
      </c>
      <c r="BM206">
        <v>3</v>
      </c>
      <c r="BN206">
        <v>3</v>
      </c>
      <c r="BO206">
        <v>4</v>
      </c>
      <c r="BP206">
        <v>6</v>
      </c>
      <c r="BQ206">
        <v>6</v>
      </c>
      <c r="BR206">
        <v>6</v>
      </c>
      <c r="BS206">
        <v>8</v>
      </c>
      <c r="BT206">
        <v>8</v>
      </c>
      <c r="BU206">
        <v>8</v>
      </c>
      <c r="BV206">
        <v>11</v>
      </c>
      <c r="BW206">
        <v>11</v>
      </c>
      <c r="BX206">
        <v>11</v>
      </c>
      <c r="BY206">
        <v>11</v>
      </c>
      <c r="BZ206">
        <v>11</v>
      </c>
      <c r="CA206">
        <v>11</v>
      </c>
      <c r="CB206">
        <v>11</v>
      </c>
      <c r="CC206">
        <v>13</v>
      </c>
      <c r="CD206">
        <v>13</v>
      </c>
      <c r="CE206">
        <v>14</v>
      </c>
      <c r="CF206">
        <v>14</v>
      </c>
      <c r="CG206">
        <v>14</v>
      </c>
      <c r="CH206">
        <v>14</v>
      </c>
      <c r="CI206">
        <v>14</v>
      </c>
      <c r="CJ206">
        <v>14</v>
      </c>
      <c r="CK206">
        <v>14</v>
      </c>
      <c r="CL206">
        <v>14</v>
      </c>
      <c r="CM206">
        <v>14</v>
      </c>
      <c r="CN206">
        <v>14</v>
      </c>
      <c r="CO206">
        <v>14</v>
      </c>
      <c r="CP206">
        <v>14</v>
      </c>
      <c r="CQ206">
        <v>14</v>
      </c>
      <c r="CR206" s="1">
        <f t="shared" si="18"/>
        <v>38</v>
      </c>
      <c r="CS206" s="3">
        <f t="shared" si="19"/>
        <v>352</v>
      </c>
    </row>
    <row r="207" spans="1:97" x14ac:dyDescent="0.3">
      <c r="C207" t="s">
        <v>281</v>
      </c>
      <c r="D207" t="s">
        <v>95</v>
      </c>
      <c r="E207" t="s">
        <v>41</v>
      </c>
      <c r="CI207">
        <v>-1</v>
      </c>
      <c r="CJ207">
        <v>-1</v>
      </c>
      <c r="CK207">
        <v>-1</v>
      </c>
      <c r="CL207">
        <v>-1</v>
      </c>
      <c r="CM207">
        <v>-1</v>
      </c>
      <c r="CN207">
        <v>-1</v>
      </c>
      <c r="CO207">
        <v>-1</v>
      </c>
      <c r="CP207">
        <v>-1</v>
      </c>
      <c r="CQ207">
        <v>-1</v>
      </c>
      <c r="CR207" s="1">
        <f t="shared" si="18"/>
        <v>9</v>
      </c>
      <c r="CS207" s="3">
        <f t="shared" si="19"/>
        <v>-9</v>
      </c>
    </row>
    <row r="208" spans="1:97" x14ac:dyDescent="0.3">
      <c r="A208">
        <v>-51.796300000000002</v>
      </c>
      <c r="B208">
        <v>-59.523600000000002</v>
      </c>
      <c r="C208" t="s">
        <v>281</v>
      </c>
      <c r="D208" t="s">
        <v>263</v>
      </c>
      <c r="E208" t="s">
        <v>225</v>
      </c>
      <c r="CA208">
        <v>1</v>
      </c>
      <c r="CB208">
        <v>2</v>
      </c>
      <c r="CC208">
        <v>2</v>
      </c>
      <c r="CD208">
        <v>2</v>
      </c>
      <c r="CE208">
        <v>5</v>
      </c>
      <c r="CF208">
        <v>5</v>
      </c>
      <c r="CG208">
        <v>5</v>
      </c>
      <c r="CH208">
        <v>5</v>
      </c>
      <c r="CI208">
        <v>5</v>
      </c>
      <c r="CJ208">
        <v>5</v>
      </c>
      <c r="CK208">
        <v>11</v>
      </c>
      <c r="CL208">
        <v>11</v>
      </c>
      <c r="CM208">
        <v>11</v>
      </c>
      <c r="CN208">
        <v>11</v>
      </c>
      <c r="CO208">
        <v>11</v>
      </c>
      <c r="CP208">
        <v>11</v>
      </c>
      <c r="CQ208">
        <v>11</v>
      </c>
      <c r="CR208" s="1">
        <f t="shared" si="18"/>
        <v>17</v>
      </c>
      <c r="CS208" s="3">
        <f t="shared" si="19"/>
        <v>114</v>
      </c>
    </row>
    <row r="209" spans="1:97" x14ac:dyDescent="0.3">
      <c r="A209">
        <v>61.892600000000002</v>
      </c>
      <c r="B209">
        <v>-6.9118000000000004</v>
      </c>
      <c r="C209" t="s">
        <v>281</v>
      </c>
      <c r="D209" t="s">
        <v>99</v>
      </c>
      <c r="E209" t="s">
        <v>100</v>
      </c>
      <c r="AV209">
        <v>1</v>
      </c>
      <c r="AW209">
        <v>1</v>
      </c>
      <c r="AX209">
        <v>1</v>
      </c>
      <c r="AY209">
        <v>1</v>
      </c>
      <c r="AZ209">
        <v>2</v>
      </c>
      <c r="BA209">
        <v>2</v>
      </c>
      <c r="BB209">
        <v>2</v>
      </c>
      <c r="BC209">
        <v>2</v>
      </c>
      <c r="BD209">
        <v>2</v>
      </c>
      <c r="BE209">
        <v>3</v>
      </c>
      <c r="BF209">
        <v>9</v>
      </c>
      <c r="BG209">
        <v>11</v>
      </c>
      <c r="BH209">
        <v>18</v>
      </c>
      <c r="BI209">
        <v>47</v>
      </c>
      <c r="BJ209">
        <v>58</v>
      </c>
      <c r="BK209">
        <v>72</v>
      </c>
      <c r="BL209">
        <v>80</v>
      </c>
      <c r="BM209">
        <v>92</v>
      </c>
      <c r="BN209">
        <v>115</v>
      </c>
      <c r="BO209">
        <v>118</v>
      </c>
      <c r="BP209">
        <v>122</v>
      </c>
      <c r="BQ209">
        <v>132</v>
      </c>
      <c r="BR209">
        <v>140</v>
      </c>
      <c r="BS209">
        <v>144</v>
      </c>
      <c r="BT209">
        <v>155</v>
      </c>
      <c r="BU209">
        <v>159</v>
      </c>
      <c r="BV209">
        <v>168</v>
      </c>
      <c r="BW209">
        <v>169</v>
      </c>
      <c r="BX209">
        <v>173</v>
      </c>
      <c r="BY209">
        <v>177</v>
      </c>
      <c r="BZ209">
        <v>179</v>
      </c>
      <c r="CA209">
        <v>181</v>
      </c>
      <c r="CB209">
        <v>181</v>
      </c>
      <c r="CC209">
        <v>183</v>
      </c>
      <c r="CD209">
        <v>184</v>
      </c>
      <c r="CE209">
        <v>184</v>
      </c>
      <c r="CF209">
        <v>184</v>
      </c>
      <c r="CG209">
        <v>184</v>
      </c>
      <c r="CH209">
        <v>184</v>
      </c>
      <c r="CI209">
        <v>184</v>
      </c>
      <c r="CJ209">
        <v>184</v>
      </c>
      <c r="CK209">
        <v>184</v>
      </c>
      <c r="CL209">
        <v>184</v>
      </c>
      <c r="CM209">
        <v>184</v>
      </c>
      <c r="CN209">
        <v>184</v>
      </c>
      <c r="CO209">
        <v>184</v>
      </c>
      <c r="CP209">
        <v>185</v>
      </c>
      <c r="CQ209">
        <v>185</v>
      </c>
      <c r="CR209" s="1">
        <f t="shared" si="18"/>
        <v>48</v>
      </c>
      <c r="CS209" s="3">
        <f t="shared" si="19"/>
        <v>5478</v>
      </c>
    </row>
    <row r="210" spans="1:97" x14ac:dyDescent="0.3">
      <c r="A210">
        <v>3.9339</v>
      </c>
      <c r="B210">
        <v>-53.125799999999998</v>
      </c>
      <c r="C210" t="s">
        <v>281</v>
      </c>
      <c r="D210" t="s">
        <v>114</v>
      </c>
      <c r="E210" t="s">
        <v>115</v>
      </c>
      <c r="AY210">
        <v>5</v>
      </c>
      <c r="AZ210">
        <v>5</v>
      </c>
      <c r="BA210">
        <v>5</v>
      </c>
      <c r="BB210">
        <v>5</v>
      </c>
      <c r="BC210">
        <v>5</v>
      </c>
      <c r="BD210">
        <v>5</v>
      </c>
      <c r="BE210">
        <v>5</v>
      </c>
      <c r="BF210">
        <v>5</v>
      </c>
      <c r="BG210">
        <v>7</v>
      </c>
      <c r="BH210">
        <v>11</v>
      </c>
      <c r="BI210">
        <v>11</v>
      </c>
      <c r="BJ210">
        <v>11</v>
      </c>
      <c r="BK210">
        <v>11</v>
      </c>
      <c r="BL210">
        <v>15</v>
      </c>
      <c r="BM210">
        <v>18</v>
      </c>
      <c r="BN210">
        <v>18</v>
      </c>
      <c r="BO210">
        <v>20</v>
      </c>
      <c r="BP210">
        <v>23</v>
      </c>
      <c r="BQ210">
        <v>28</v>
      </c>
      <c r="BR210">
        <v>28</v>
      </c>
      <c r="BS210">
        <v>28</v>
      </c>
      <c r="BT210">
        <v>28</v>
      </c>
      <c r="BU210">
        <v>28</v>
      </c>
      <c r="BV210">
        <v>43</v>
      </c>
      <c r="BW210">
        <v>43</v>
      </c>
      <c r="BX210">
        <v>51</v>
      </c>
      <c r="BY210">
        <v>51</v>
      </c>
      <c r="BZ210">
        <v>57</v>
      </c>
      <c r="CA210">
        <v>61</v>
      </c>
      <c r="CB210">
        <v>61</v>
      </c>
      <c r="CC210">
        <v>72</v>
      </c>
      <c r="CD210">
        <v>72</v>
      </c>
      <c r="CE210">
        <v>77</v>
      </c>
      <c r="CF210">
        <v>83</v>
      </c>
      <c r="CG210">
        <v>83</v>
      </c>
      <c r="CH210">
        <v>83</v>
      </c>
      <c r="CI210">
        <v>86</v>
      </c>
      <c r="CJ210">
        <v>86</v>
      </c>
      <c r="CK210">
        <v>86</v>
      </c>
      <c r="CL210">
        <v>86</v>
      </c>
      <c r="CM210">
        <v>86</v>
      </c>
      <c r="CN210">
        <v>96</v>
      </c>
      <c r="CO210">
        <v>96</v>
      </c>
      <c r="CP210">
        <v>96</v>
      </c>
      <c r="CQ210">
        <v>97</v>
      </c>
      <c r="CR210" s="1">
        <f t="shared" si="18"/>
        <v>45</v>
      </c>
      <c r="CS210" s="3">
        <f t="shared" si="19"/>
        <v>1977</v>
      </c>
    </row>
    <row r="211" spans="1:97" x14ac:dyDescent="0.3">
      <c r="A211">
        <v>-17.6797</v>
      </c>
      <c r="B211">
        <v>149.4068</v>
      </c>
      <c r="C211" t="s">
        <v>281</v>
      </c>
      <c r="D211" t="s">
        <v>116</v>
      </c>
      <c r="E211" t="s">
        <v>115</v>
      </c>
      <c r="BE211">
        <v>3</v>
      </c>
      <c r="BF211">
        <v>3</v>
      </c>
      <c r="BG211">
        <v>3</v>
      </c>
      <c r="BH211">
        <v>3</v>
      </c>
      <c r="BI211">
        <v>3</v>
      </c>
      <c r="BJ211">
        <v>3</v>
      </c>
      <c r="BK211">
        <v>6</v>
      </c>
      <c r="BL211">
        <v>11</v>
      </c>
      <c r="BM211">
        <v>15</v>
      </c>
      <c r="BN211">
        <v>18</v>
      </c>
      <c r="BO211">
        <v>18</v>
      </c>
      <c r="BP211">
        <v>25</v>
      </c>
      <c r="BQ211">
        <v>25</v>
      </c>
      <c r="BR211">
        <v>30</v>
      </c>
      <c r="BS211">
        <v>30</v>
      </c>
      <c r="BT211">
        <v>30</v>
      </c>
      <c r="BU211">
        <v>30</v>
      </c>
      <c r="BV211">
        <v>36</v>
      </c>
      <c r="BW211">
        <v>36</v>
      </c>
      <c r="BX211">
        <v>37</v>
      </c>
      <c r="BY211">
        <v>37</v>
      </c>
      <c r="BZ211">
        <v>39</v>
      </c>
      <c r="CA211">
        <v>40</v>
      </c>
      <c r="CB211">
        <v>41</v>
      </c>
      <c r="CC211">
        <v>42</v>
      </c>
      <c r="CD211">
        <v>47</v>
      </c>
      <c r="CE211">
        <v>51</v>
      </c>
      <c r="CF211">
        <v>51</v>
      </c>
      <c r="CG211">
        <v>51</v>
      </c>
      <c r="CH211">
        <v>51</v>
      </c>
      <c r="CI211">
        <v>53</v>
      </c>
      <c r="CJ211">
        <v>55</v>
      </c>
      <c r="CK211">
        <v>55</v>
      </c>
      <c r="CL211">
        <v>55</v>
      </c>
      <c r="CM211">
        <v>55</v>
      </c>
      <c r="CN211">
        <v>55</v>
      </c>
      <c r="CO211">
        <v>55</v>
      </c>
      <c r="CP211">
        <v>55</v>
      </c>
      <c r="CQ211">
        <v>56</v>
      </c>
      <c r="CR211" s="1">
        <f t="shared" si="18"/>
        <v>39</v>
      </c>
      <c r="CS211" s="3">
        <f t="shared" si="19"/>
        <v>1309</v>
      </c>
    </row>
    <row r="212" spans="1:97" x14ac:dyDescent="0.3">
      <c r="A212">
        <v>26.078900000000001</v>
      </c>
      <c r="B212">
        <v>117.98739999999999</v>
      </c>
      <c r="C212" t="s">
        <v>281</v>
      </c>
      <c r="D212" t="s">
        <v>59</v>
      </c>
      <c r="E212" t="s">
        <v>56</v>
      </c>
      <c r="F212">
        <v>1</v>
      </c>
      <c r="G212">
        <v>5</v>
      </c>
      <c r="H212">
        <v>10</v>
      </c>
      <c r="I212">
        <v>18</v>
      </c>
      <c r="J212">
        <v>35</v>
      </c>
      <c r="K212">
        <v>59</v>
      </c>
      <c r="L212">
        <v>80</v>
      </c>
      <c r="M212">
        <v>84</v>
      </c>
      <c r="N212">
        <v>101</v>
      </c>
      <c r="O212">
        <v>120</v>
      </c>
      <c r="P212">
        <v>144</v>
      </c>
      <c r="Q212">
        <v>159</v>
      </c>
      <c r="R212">
        <v>179</v>
      </c>
      <c r="S212">
        <v>194</v>
      </c>
      <c r="T212">
        <v>205</v>
      </c>
      <c r="U212">
        <v>215</v>
      </c>
      <c r="V212">
        <v>224</v>
      </c>
      <c r="W212">
        <v>239</v>
      </c>
      <c r="X212">
        <v>250</v>
      </c>
      <c r="Y212">
        <v>261</v>
      </c>
      <c r="Z212">
        <v>267</v>
      </c>
      <c r="AA212">
        <v>272</v>
      </c>
      <c r="AB212">
        <v>279</v>
      </c>
      <c r="AC212">
        <v>281</v>
      </c>
      <c r="AD212">
        <v>285</v>
      </c>
      <c r="AE212">
        <v>287</v>
      </c>
      <c r="AF212">
        <v>290</v>
      </c>
      <c r="AG212">
        <v>292</v>
      </c>
      <c r="AH212">
        <v>293</v>
      </c>
      <c r="AI212">
        <v>293</v>
      </c>
      <c r="AJ212">
        <v>293</v>
      </c>
      <c r="AK212">
        <v>293</v>
      </c>
      <c r="AL212">
        <v>293</v>
      </c>
      <c r="AM212">
        <v>293</v>
      </c>
      <c r="AN212">
        <v>294</v>
      </c>
      <c r="AO212">
        <v>294</v>
      </c>
      <c r="AP212">
        <v>296</v>
      </c>
      <c r="AQ212">
        <v>296</v>
      </c>
      <c r="AR212">
        <v>296</v>
      </c>
      <c r="AS212">
        <v>296</v>
      </c>
      <c r="AT212">
        <v>296</v>
      </c>
      <c r="AU212">
        <v>296</v>
      </c>
      <c r="AV212">
        <v>296</v>
      </c>
      <c r="AW212">
        <v>296</v>
      </c>
      <c r="AX212">
        <v>296</v>
      </c>
      <c r="AY212">
        <v>296</v>
      </c>
      <c r="AZ212">
        <v>296</v>
      </c>
      <c r="BA212">
        <v>296</v>
      </c>
      <c r="BB212">
        <v>296</v>
      </c>
      <c r="BC212">
        <v>296</v>
      </c>
      <c r="BD212">
        <v>296</v>
      </c>
      <c r="BE212">
        <v>296</v>
      </c>
      <c r="BF212">
        <v>296</v>
      </c>
      <c r="BG212">
        <v>296</v>
      </c>
      <c r="BH212">
        <v>296</v>
      </c>
      <c r="BI212">
        <v>296</v>
      </c>
      <c r="BJ212">
        <v>296</v>
      </c>
      <c r="BK212">
        <v>296</v>
      </c>
      <c r="BL212">
        <v>299</v>
      </c>
      <c r="BM212">
        <v>303</v>
      </c>
      <c r="BN212">
        <v>313</v>
      </c>
      <c r="BO212">
        <v>313</v>
      </c>
      <c r="BP212">
        <v>318</v>
      </c>
      <c r="BQ212">
        <v>322</v>
      </c>
      <c r="BR212">
        <v>328</v>
      </c>
      <c r="BS212">
        <v>331</v>
      </c>
      <c r="BT212">
        <v>337</v>
      </c>
      <c r="BU212">
        <v>338</v>
      </c>
      <c r="BV212">
        <v>340</v>
      </c>
      <c r="BW212">
        <v>343</v>
      </c>
      <c r="BX212">
        <v>345</v>
      </c>
      <c r="BY212">
        <v>345</v>
      </c>
      <c r="BZ212">
        <v>349</v>
      </c>
      <c r="CA212">
        <v>350</v>
      </c>
      <c r="CB212">
        <v>350</v>
      </c>
      <c r="CC212">
        <v>350</v>
      </c>
      <c r="CD212">
        <v>351</v>
      </c>
      <c r="CE212">
        <v>351</v>
      </c>
      <c r="CF212">
        <v>351</v>
      </c>
      <c r="CG212">
        <v>351</v>
      </c>
      <c r="CH212">
        <v>351</v>
      </c>
      <c r="CI212">
        <v>352</v>
      </c>
      <c r="CJ212">
        <v>352</v>
      </c>
      <c r="CK212">
        <v>353</v>
      </c>
      <c r="CL212">
        <v>353</v>
      </c>
      <c r="CM212">
        <v>353</v>
      </c>
      <c r="CN212">
        <v>354</v>
      </c>
      <c r="CO212">
        <v>355</v>
      </c>
      <c r="CP212">
        <v>355</v>
      </c>
      <c r="CQ212">
        <v>355</v>
      </c>
      <c r="CR212" s="1">
        <f t="shared" si="18"/>
        <v>90</v>
      </c>
      <c r="CS212" s="3">
        <f t="shared" si="19"/>
        <v>24605</v>
      </c>
    </row>
    <row r="213" spans="1:97" x14ac:dyDescent="0.3">
      <c r="A213">
        <v>37.809899999999999</v>
      </c>
      <c r="B213">
        <v>101.0583</v>
      </c>
      <c r="C213" t="s">
        <v>281</v>
      </c>
      <c r="D213" t="s">
        <v>60</v>
      </c>
      <c r="E213" t="s">
        <v>56</v>
      </c>
      <c r="G213">
        <v>2</v>
      </c>
      <c r="H213">
        <v>2</v>
      </c>
      <c r="I213">
        <v>4</v>
      </c>
      <c r="J213">
        <v>7</v>
      </c>
      <c r="K213">
        <v>14</v>
      </c>
      <c r="L213">
        <v>19</v>
      </c>
      <c r="M213">
        <v>24</v>
      </c>
      <c r="N213">
        <v>26</v>
      </c>
      <c r="O213">
        <v>29</v>
      </c>
      <c r="P213">
        <v>40</v>
      </c>
      <c r="Q213">
        <v>51</v>
      </c>
      <c r="R213">
        <v>55</v>
      </c>
      <c r="S213">
        <v>57</v>
      </c>
      <c r="T213">
        <v>62</v>
      </c>
      <c r="U213">
        <v>62</v>
      </c>
      <c r="V213">
        <v>67</v>
      </c>
      <c r="W213">
        <v>79</v>
      </c>
      <c r="X213">
        <v>83</v>
      </c>
      <c r="Y213">
        <v>83</v>
      </c>
      <c r="Z213">
        <v>86</v>
      </c>
      <c r="AA213">
        <v>87</v>
      </c>
      <c r="AB213">
        <v>90</v>
      </c>
      <c r="AC213">
        <v>90</v>
      </c>
      <c r="AD213">
        <v>90</v>
      </c>
      <c r="AE213">
        <v>90</v>
      </c>
      <c r="AF213">
        <v>91</v>
      </c>
      <c r="AG213">
        <v>91</v>
      </c>
      <c r="AH213">
        <v>91</v>
      </c>
      <c r="AI213">
        <v>91</v>
      </c>
      <c r="AJ213">
        <v>91</v>
      </c>
      <c r="AK213">
        <v>91</v>
      </c>
      <c r="AL213">
        <v>91</v>
      </c>
      <c r="AM213">
        <v>91</v>
      </c>
      <c r="AN213">
        <v>91</v>
      </c>
      <c r="AO213">
        <v>91</v>
      </c>
      <c r="AP213">
        <v>91</v>
      </c>
      <c r="AQ213">
        <v>91</v>
      </c>
      <c r="AR213">
        <v>91</v>
      </c>
      <c r="AS213">
        <v>91</v>
      </c>
      <c r="AT213">
        <v>91</v>
      </c>
      <c r="AU213">
        <v>91</v>
      </c>
      <c r="AV213">
        <v>91</v>
      </c>
      <c r="AW213">
        <v>102</v>
      </c>
      <c r="AX213">
        <v>119</v>
      </c>
      <c r="AY213">
        <v>120</v>
      </c>
      <c r="AZ213">
        <v>124</v>
      </c>
      <c r="BA213">
        <v>124</v>
      </c>
      <c r="BB213">
        <v>125</v>
      </c>
      <c r="BC213">
        <v>127</v>
      </c>
      <c r="BD213">
        <v>127</v>
      </c>
      <c r="BE213">
        <v>127</v>
      </c>
      <c r="BF213">
        <v>129</v>
      </c>
      <c r="BG213">
        <v>133</v>
      </c>
      <c r="BH213">
        <v>133</v>
      </c>
      <c r="BI213">
        <v>133</v>
      </c>
      <c r="BJ213">
        <v>133</v>
      </c>
      <c r="BK213">
        <v>134</v>
      </c>
      <c r="BL213">
        <v>134</v>
      </c>
      <c r="BM213">
        <v>134</v>
      </c>
      <c r="BN213">
        <v>136</v>
      </c>
      <c r="BO213">
        <v>136</v>
      </c>
      <c r="BP213">
        <v>136</v>
      </c>
      <c r="BQ213">
        <v>136</v>
      </c>
      <c r="BR213">
        <v>136</v>
      </c>
      <c r="BS213">
        <v>136</v>
      </c>
      <c r="BT213">
        <v>136</v>
      </c>
      <c r="BU213">
        <v>138</v>
      </c>
      <c r="BV213">
        <v>138</v>
      </c>
      <c r="BW213">
        <v>138</v>
      </c>
      <c r="BX213">
        <v>138</v>
      </c>
      <c r="BY213">
        <v>138</v>
      </c>
      <c r="BZ213">
        <v>138</v>
      </c>
      <c r="CA213">
        <v>138</v>
      </c>
      <c r="CB213">
        <v>138</v>
      </c>
      <c r="CC213">
        <v>139</v>
      </c>
      <c r="CD213">
        <v>139</v>
      </c>
      <c r="CE213">
        <v>139</v>
      </c>
      <c r="CF213">
        <v>139</v>
      </c>
      <c r="CG213">
        <v>139</v>
      </c>
      <c r="CH213">
        <v>139</v>
      </c>
      <c r="CI213">
        <v>139</v>
      </c>
      <c r="CJ213">
        <v>139</v>
      </c>
      <c r="CK213">
        <v>139</v>
      </c>
      <c r="CL213">
        <v>139</v>
      </c>
      <c r="CM213">
        <v>139</v>
      </c>
      <c r="CN213">
        <v>139</v>
      </c>
      <c r="CO213">
        <v>139</v>
      </c>
      <c r="CP213">
        <v>139</v>
      </c>
      <c r="CQ213">
        <v>139</v>
      </c>
      <c r="CR213" s="1">
        <f t="shared" si="18"/>
        <v>89</v>
      </c>
      <c r="CS213" s="3">
        <f t="shared" si="19"/>
        <v>9145</v>
      </c>
    </row>
    <row r="214" spans="1:97" x14ac:dyDescent="0.3">
      <c r="A214">
        <v>36.140799999999999</v>
      </c>
      <c r="B214">
        <v>-5.3536000000000001</v>
      </c>
      <c r="C214" t="s">
        <v>281</v>
      </c>
      <c r="D214" t="s">
        <v>228</v>
      </c>
      <c r="E214" t="s">
        <v>225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3</v>
      </c>
      <c r="BJ214">
        <v>8</v>
      </c>
      <c r="BK214">
        <v>10</v>
      </c>
      <c r="BL214">
        <v>10</v>
      </c>
      <c r="BM214">
        <v>10</v>
      </c>
      <c r="BN214">
        <v>15</v>
      </c>
      <c r="BO214">
        <v>15</v>
      </c>
      <c r="BP214">
        <v>15</v>
      </c>
      <c r="BQ214">
        <v>26</v>
      </c>
      <c r="BR214">
        <v>35</v>
      </c>
      <c r="BS214">
        <v>55</v>
      </c>
      <c r="BT214">
        <v>56</v>
      </c>
      <c r="BU214">
        <v>65</v>
      </c>
      <c r="BV214">
        <v>69</v>
      </c>
      <c r="BW214">
        <v>69</v>
      </c>
      <c r="BX214">
        <v>81</v>
      </c>
      <c r="BY214">
        <v>88</v>
      </c>
      <c r="BZ214">
        <v>95</v>
      </c>
      <c r="CA214">
        <v>98</v>
      </c>
      <c r="CB214">
        <v>103</v>
      </c>
      <c r="CC214">
        <v>109</v>
      </c>
      <c r="CD214">
        <v>113</v>
      </c>
      <c r="CE214">
        <v>120</v>
      </c>
      <c r="CF214">
        <v>123</v>
      </c>
      <c r="CG214">
        <v>127</v>
      </c>
      <c r="CH214">
        <v>129</v>
      </c>
      <c r="CI214">
        <v>129</v>
      </c>
      <c r="CJ214">
        <v>129</v>
      </c>
      <c r="CK214">
        <v>129</v>
      </c>
      <c r="CL214">
        <v>131</v>
      </c>
      <c r="CM214">
        <v>131</v>
      </c>
      <c r="CN214">
        <v>132</v>
      </c>
      <c r="CO214">
        <v>132</v>
      </c>
      <c r="CP214">
        <v>132</v>
      </c>
      <c r="CQ214">
        <v>132</v>
      </c>
      <c r="CR214" s="1">
        <f t="shared" si="18"/>
        <v>48</v>
      </c>
      <c r="CS214" s="3">
        <f t="shared" si="19"/>
        <v>2837</v>
      </c>
    </row>
    <row r="215" spans="1:97" x14ac:dyDescent="0.3">
      <c r="A215">
        <v>37.648899999999998</v>
      </c>
      <c r="B215">
        <v>-122.66549999999999</v>
      </c>
      <c r="C215" t="s">
        <v>281</v>
      </c>
      <c r="D215" t="s">
        <v>43</v>
      </c>
      <c r="E215" t="s">
        <v>41</v>
      </c>
      <c r="BE215">
        <v>2</v>
      </c>
      <c r="BF215">
        <v>2</v>
      </c>
      <c r="BG215">
        <v>2</v>
      </c>
      <c r="BH215">
        <v>2</v>
      </c>
      <c r="BI215">
        <v>8</v>
      </c>
      <c r="BJ215">
        <v>9</v>
      </c>
      <c r="BK215">
        <v>9</v>
      </c>
      <c r="BL215">
        <v>10</v>
      </c>
      <c r="BM215">
        <v>10</v>
      </c>
      <c r="BN215">
        <v>13</v>
      </c>
      <c r="BO215">
        <v>13</v>
      </c>
      <c r="BP215">
        <v>13</v>
      </c>
      <c r="BQ215">
        <v>13</v>
      </c>
      <c r="BR215">
        <v>13</v>
      </c>
      <c r="BS215">
        <v>13</v>
      </c>
      <c r="BT215">
        <v>13</v>
      </c>
      <c r="BU215">
        <v>13</v>
      </c>
      <c r="BV215">
        <v>13</v>
      </c>
      <c r="BW215">
        <v>13</v>
      </c>
      <c r="BX215">
        <v>13</v>
      </c>
      <c r="BY215">
        <v>13</v>
      </c>
      <c r="BZ215">
        <v>13</v>
      </c>
      <c r="CA215">
        <v>13</v>
      </c>
      <c r="CB215">
        <v>13</v>
      </c>
      <c r="CC215">
        <v>13</v>
      </c>
      <c r="CD215">
        <v>13</v>
      </c>
      <c r="CE215">
        <v>13</v>
      </c>
      <c r="CF215">
        <v>13</v>
      </c>
      <c r="CG215">
        <v>13</v>
      </c>
      <c r="CH215">
        <v>13</v>
      </c>
      <c r="CI215">
        <v>13</v>
      </c>
      <c r="CJ215">
        <v>13</v>
      </c>
      <c r="CK215">
        <v>13</v>
      </c>
      <c r="CL215">
        <v>13</v>
      </c>
      <c r="CM215">
        <v>13</v>
      </c>
      <c r="CN215">
        <v>13</v>
      </c>
      <c r="CO215">
        <v>13</v>
      </c>
      <c r="CP215">
        <v>13</v>
      </c>
      <c r="CQ215">
        <v>13</v>
      </c>
      <c r="CR215" s="1">
        <f t="shared" si="18"/>
        <v>39</v>
      </c>
      <c r="CS215" s="3">
        <f t="shared" si="19"/>
        <v>444</v>
      </c>
    </row>
    <row r="216" spans="1:97" x14ac:dyDescent="0.3">
      <c r="A216">
        <v>71.706900000000005</v>
      </c>
      <c r="B216">
        <v>-42.604300000000002</v>
      </c>
      <c r="C216" t="s">
        <v>281</v>
      </c>
      <c r="D216" t="s">
        <v>101</v>
      </c>
      <c r="E216" t="s">
        <v>100</v>
      </c>
      <c r="BH216">
        <v>1</v>
      </c>
      <c r="BI216">
        <v>1</v>
      </c>
      <c r="BJ216">
        <v>1</v>
      </c>
      <c r="BK216">
        <v>2</v>
      </c>
      <c r="BL216">
        <v>2</v>
      </c>
      <c r="BM216">
        <v>2</v>
      </c>
      <c r="BN216">
        <v>4</v>
      </c>
      <c r="BO216">
        <v>4</v>
      </c>
      <c r="BP216">
        <v>5</v>
      </c>
      <c r="BQ216">
        <v>6</v>
      </c>
      <c r="BR216">
        <v>6</v>
      </c>
      <c r="BS216">
        <v>10</v>
      </c>
      <c r="BT216">
        <v>10</v>
      </c>
      <c r="BU216">
        <v>10</v>
      </c>
      <c r="BV216">
        <v>10</v>
      </c>
      <c r="BW216">
        <v>10</v>
      </c>
      <c r="BX216">
        <v>10</v>
      </c>
      <c r="BY216">
        <v>10</v>
      </c>
      <c r="BZ216">
        <v>10</v>
      </c>
      <c r="CA216">
        <v>11</v>
      </c>
      <c r="CB216">
        <v>11</v>
      </c>
      <c r="CC216">
        <v>11</v>
      </c>
      <c r="CD216">
        <v>11</v>
      </c>
      <c r="CE216">
        <v>11</v>
      </c>
      <c r="CF216">
        <v>11</v>
      </c>
      <c r="CG216">
        <v>11</v>
      </c>
      <c r="CH216">
        <v>11</v>
      </c>
      <c r="CI216">
        <v>11</v>
      </c>
      <c r="CJ216">
        <v>11</v>
      </c>
      <c r="CK216">
        <v>11</v>
      </c>
      <c r="CL216">
        <v>11</v>
      </c>
      <c r="CM216">
        <v>11</v>
      </c>
      <c r="CN216">
        <v>11</v>
      </c>
      <c r="CO216">
        <v>11</v>
      </c>
      <c r="CP216">
        <v>11</v>
      </c>
      <c r="CQ216">
        <v>11</v>
      </c>
      <c r="CR216" s="1">
        <f t="shared" si="18"/>
        <v>36</v>
      </c>
      <c r="CS216" s="3">
        <f t="shared" si="19"/>
        <v>301</v>
      </c>
    </row>
    <row r="217" spans="1:97" x14ac:dyDescent="0.3">
      <c r="A217">
        <v>16.25</v>
      </c>
      <c r="B217">
        <v>-61.583300000000001</v>
      </c>
      <c r="C217" t="s">
        <v>281</v>
      </c>
      <c r="D217" t="s">
        <v>117</v>
      </c>
      <c r="E217" t="s">
        <v>115</v>
      </c>
      <c r="BE217">
        <v>1</v>
      </c>
      <c r="BF217">
        <v>1</v>
      </c>
      <c r="BG217">
        <v>3</v>
      </c>
      <c r="BH217">
        <v>6</v>
      </c>
      <c r="BI217">
        <v>18</v>
      </c>
      <c r="BJ217">
        <v>27</v>
      </c>
      <c r="BK217">
        <v>33</v>
      </c>
      <c r="BL217">
        <v>45</v>
      </c>
      <c r="BM217">
        <v>53</v>
      </c>
      <c r="BN217">
        <v>58</v>
      </c>
      <c r="BO217">
        <v>62</v>
      </c>
      <c r="BP217">
        <v>62</v>
      </c>
      <c r="BQ217">
        <v>73</v>
      </c>
      <c r="BR217">
        <v>73</v>
      </c>
      <c r="BS217">
        <v>73</v>
      </c>
      <c r="BT217">
        <v>102</v>
      </c>
      <c r="BU217">
        <v>106</v>
      </c>
      <c r="BV217">
        <v>106</v>
      </c>
      <c r="BW217">
        <v>114</v>
      </c>
      <c r="BX217">
        <v>125</v>
      </c>
      <c r="BY217">
        <v>128</v>
      </c>
      <c r="BZ217">
        <v>130</v>
      </c>
      <c r="CA217">
        <v>134</v>
      </c>
      <c r="CB217">
        <v>135</v>
      </c>
      <c r="CC217">
        <v>135</v>
      </c>
      <c r="CD217">
        <v>139</v>
      </c>
      <c r="CE217">
        <v>141</v>
      </c>
      <c r="CF217">
        <v>141</v>
      </c>
      <c r="CG217">
        <v>143</v>
      </c>
      <c r="CH217">
        <v>143</v>
      </c>
      <c r="CI217">
        <v>143</v>
      </c>
      <c r="CJ217">
        <v>143</v>
      </c>
      <c r="CK217">
        <v>145</v>
      </c>
      <c r="CL217">
        <v>145</v>
      </c>
      <c r="CM217">
        <v>145</v>
      </c>
      <c r="CN217">
        <v>145</v>
      </c>
      <c r="CO217">
        <v>148</v>
      </c>
      <c r="CP217">
        <v>148</v>
      </c>
      <c r="CQ217">
        <v>148</v>
      </c>
      <c r="CR217" s="1">
        <f t="shared" si="18"/>
        <v>39</v>
      </c>
      <c r="CS217" s="3">
        <f t="shared" si="19"/>
        <v>3820</v>
      </c>
    </row>
    <row r="218" spans="1:97" x14ac:dyDescent="0.3">
      <c r="A218">
        <v>23.341699999999999</v>
      </c>
      <c r="B218">
        <v>113.42440000000001</v>
      </c>
      <c r="C218" t="s">
        <v>281</v>
      </c>
      <c r="D218" t="s">
        <v>61</v>
      </c>
      <c r="E218" t="s">
        <v>56</v>
      </c>
      <c r="F218">
        <v>26</v>
      </c>
      <c r="G218">
        <v>32</v>
      </c>
      <c r="H218">
        <v>53</v>
      </c>
      <c r="I218">
        <v>78</v>
      </c>
      <c r="J218">
        <v>111</v>
      </c>
      <c r="K218">
        <v>151</v>
      </c>
      <c r="L218">
        <v>207</v>
      </c>
      <c r="M218">
        <v>277</v>
      </c>
      <c r="N218">
        <v>354</v>
      </c>
      <c r="O218">
        <v>436</v>
      </c>
      <c r="P218">
        <v>535</v>
      </c>
      <c r="Q218">
        <v>632</v>
      </c>
      <c r="R218">
        <v>725</v>
      </c>
      <c r="S218">
        <v>813</v>
      </c>
      <c r="T218">
        <v>895</v>
      </c>
      <c r="U218">
        <v>970</v>
      </c>
      <c r="V218">
        <v>1034</v>
      </c>
      <c r="W218">
        <v>1095</v>
      </c>
      <c r="X218">
        <v>1131</v>
      </c>
      <c r="Y218">
        <v>1159</v>
      </c>
      <c r="Z218">
        <v>1177</v>
      </c>
      <c r="AA218">
        <v>1219</v>
      </c>
      <c r="AB218">
        <v>1241</v>
      </c>
      <c r="AC218">
        <v>1261</v>
      </c>
      <c r="AD218">
        <v>1294</v>
      </c>
      <c r="AE218">
        <v>1316</v>
      </c>
      <c r="AF218">
        <v>1322</v>
      </c>
      <c r="AG218">
        <v>1328</v>
      </c>
      <c r="AH218">
        <v>1331</v>
      </c>
      <c r="AI218">
        <v>1332</v>
      </c>
      <c r="AJ218">
        <v>1333</v>
      </c>
      <c r="AK218">
        <v>1339</v>
      </c>
      <c r="AL218">
        <v>1342</v>
      </c>
      <c r="AM218">
        <v>1345</v>
      </c>
      <c r="AN218">
        <v>1347</v>
      </c>
      <c r="AO218">
        <v>1347</v>
      </c>
      <c r="AP218">
        <v>1347</v>
      </c>
      <c r="AQ218">
        <v>1348</v>
      </c>
      <c r="AR218">
        <v>1349</v>
      </c>
      <c r="AS218">
        <v>1349</v>
      </c>
      <c r="AT218">
        <v>1350</v>
      </c>
      <c r="AU218">
        <v>1350</v>
      </c>
      <c r="AV218">
        <v>1350</v>
      </c>
      <c r="AW218">
        <v>1351</v>
      </c>
      <c r="AX218">
        <v>1352</v>
      </c>
      <c r="AY218">
        <v>1352</v>
      </c>
      <c r="AZ218">
        <v>1352</v>
      </c>
      <c r="BA218">
        <v>1352</v>
      </c>
      <c r="BB218">
        <v>1353</v>
      </c>
      <c r="BC218">
        <v>1356</v>
      </c>
      <c r="BD218">
        <v>1356</v>
      </c>
      <c r="BE218">
        <v>1356</v>
      </c>
      <c r="BF218">
        <v>1356</v>
      </c>
      <c r="BG218">
        <v>1360</v>
      </c>
      <c r="BH218">
        <v>1361</v>
      </c>
      <c r="BI218">
        <v>1364</v>
      </c>
      <c r="BJ218">
        <v>1370</v>
      </c>
      <c r="BK218">
        <v>1378</v>
      </c>
      <c r="BL218">
        <v>1395</v>
      </c>
      <c r="BM218">
        <v>1400</v>
      </c>
      <c r="BN218">
        <v>1413</v>
      </c>
      <c r="BO218">
        <v>1415</v>
      </c>
      <c r="BP218">
        <v>1428</v>
      </c>
      <c r="BQ218">
        <v>1433</v>
      </c>
      <c r="BR218">
        <v>1448</v>
      </c>
      <c r="BS218">
        <v>1456</v>
      </c>
      <c r="BT218">
        <v>1467</v>
      </c>
      <c r="BU218">
        <v>1475</v>
      </c>
      <c r="BV218">
        <v>1484</v>
      </c>
      <c r="BW218">
        <v>1494</v>
      </c>
      <c r="BX218">
        <v>1501</v>
      </c>
      <c r="BY218">
        <v>1507</v>
      </c>
      <c r="BZ218">
        <v>1514</v>
      </c>
      <c r="CA218">
        <v>1516</v>
      </c>
      <c r="CB218">
        <v>1524</v>
      </c>
      <c r="CC218">
        <v>1532</v>
      </c>
      <c r="CD218">
        <v>1533</v>
      </c>
      <c r="CE218">
        <v>1536</v>
      </c>
      <c r="CF218">
        <v>1539</v>
      </c>
      <c r="CG218">
        <v>1544</v>
      </c>
      <c r="CH218">
        <v>1548</v>
      </c>
      <c r="CI218">
        <v>1552</v>
      </c>
      <c r="CJ218">
        <v>1555</v>
      </c>
      <c r="CK218">
        <v>1564</v>
      </c>
      <c r="CL218">
        <v>1566</v>
      </c>
      <c r="CM218">
        <v>1571</v>
      </c>
      <c r="CN218">
        <v>1577</v>
      </c>
      <c r="CO218">
        <v>1579</v>
      </c>
      <c r="CP218">
        <v>1580</v>
      </c>
      <c r="CQ218">
        <v>1581</v>
      </c>
      <c r="CR218" s="1">
        <f t="shared" si="18"/>
        <v>90</v>
      </c>
      <c r="CS218" s="3">
        <f t="shared" si="19"/>
        <v>109627</v>
      </c>
    </row>
    <row r="219" spans="1:97" x14ac:dyDescent="0.3">
      <c r="A219">
        <v>23.829799999999999</v>
      </c>
      <c r="B219">
        <v>108.7881</v>
      </c>
      <c r="C219" t="s">
        <v>281</v>
      </c>
      <c r="D219" t="s">
        <v>62</v>
      </c>
      <c r="E219" t="s">
        <v>56</v>
      </c>
      <c r="F219">
        <v>2</v>
      </c>
      <c r="G219">
        <v>5</v>
      </c>
      <c r="H219">
        <v>23</v>
      </c>
      <c r="I219">
        <v>23</v>
      </c>
      <c r="J219">
        <v>36</v>
      </c>
      <c r="K219">
        <v>46</v>
      </c>
      <c r="L219">
        <v>51</v>
      </c>
      <c r="M219">
        <v>58</v>
      </c>
      <c r="N219">
        <v>78</v>
      </c>
      <c r="O219">
        <v>87</v>
      </c>
      <c r="P219">
        <v>100</v>
      </c>
      <c r="Q219">
        <v>111</v>
      </c>
      <c r="R219">
        <v>127</v>
      </c>
      <c r="S219">
        <v>139</v>
      </c>
      <c r="T219">
        <v>150</v>
      </c>
      <c r="U219">
        <v>168</v>
      </c>
      <c r="V219">
        <v>172</v>
      </c>
      <c r="W219">
        <v>183</v>
      </c>
      <c r="X219">
        <v>195</v>
      </c>
      <c r="Y219">
        <v>210</v>
      </c>
      <c r="Z219">
        <v>215</v>
      </c>
      <c r="AA219">
        <v>222</v>
      </c>
      <c r="AB219">
        <v>222</v>
      </c>
      <c r="AC219">
        <v>226</v>
      </c>
      <c r="AD219">
        <v>235</v>
      </c>
      <c r="AE219">
        <v>237</v>
      </c>
      <c r="AF219">
        <v>238</v>
      </c>
      <c r="AG219">
        <v>242</v>
      </c>
      <c r="AH219">
        <v>244</v>
      </c>
      <c r="AI219">
        <v>245</v>
      </c>
      <c r="AJ219">
        <v>246</v>
      </c>
      <c r="AK219">
        <v>249</v>
      </c>
      <c r="AL219">
        <v>249</v>
      </c>
      <c r="AM219">
        <v>251</v>
      </c>
      <c r="AN219">
        <v>252</v>
      </c>
      <c r="AO219">
        <v>252</v>
      </c>
      <c r="AP219">
        <v>252</v>
      </c>
      <c r="AQ219">
        <v>252</v>
      </c>
      <c r="AR219">
        <v>252</v>
      </c>
      <c r="AS219">
        <v>252</v>
      </c>
      <c r="AT219">
        <v>252</v>
      </c>
      <c r="AU219">
        <v>252</v>
      </c>
      <c r="AV219">
        <v>252</v>
      </c>
      <c r="AW219">
        <v>252</v>
      </c>
      <c r="AX219">
        <v>252</v>
      </c>
      <c r="AY219">
        <v>252</v>
      </c>
      <c r="AZ219">
        <v>252</v>
      </c>
      <c r="BA219">
        <v>252</v>
      </c>
      <c r="BB219">
        <v>252</v>
      </c>
      <c r="BC219">
        <v>252</v>
      </c>
      <c r="BD219">
        <v>252</v>
      </c>
      <c r="BE219">
        <v>252</v>
      </c>
      <c r="BF219">
        <v>252</v>
      </c>
      <c r="BG219">
        <v>252</v>
      </c>
      <c r="BH219">
        <v>252</v>
      </c>
      <c r="BI219">
        <v>253</v>
      </c>
      <c r="BJ219">
        <v>253</v>
      </c>
      <c r="BK219">
        <v>253</v>
      </c>
      <c r="BL219">
        <v>254</v>
      </c>
      <c r="BM219">
        <v>254</v>
      </c>
      <c r="BN219">
        <v>254</v>
      </c>
      <c r="BO219">
        <v>254</v>
      </c>
      <c r="BP219">
        <v>254</v>
      </c>
      <c r="BQ219">
        <v>254</v>
      </c>
      <c r="BR219">
        <v>254</v>
      </c>
      <c r="BS219">
        <v>254</v>
      </c>
      <c r="BT219">
        <v>254</v>
      </c>
      <c r="BU219">
        <v>254</v>
      </c>
      <c r="BV219">
        <v>254</v>
      </c>
      <c r="BW219">
        <v>254</v>
      </c>
      <c r="BX219">
        <v>254</v>
      </c>
      <c r="BY219">
        <v>254</v>
      </c>
      <c r="BZ219">
        <v>254</v>
      </c>
      <c r="CA219">
        <v>254</v>
      </c>
      <c r="CB219">
        <v>254</v>
      </c>
      <c r="CC219">
        <v>254</v>
      </c>
      <c r="CD219">
        <v>254</v>
      </c>
      <c r="CE219">
        <v>254</v>
      </c>
      <c r="CF219">
        <v>254</v>
      </c>
      <c r="CG219">
        <v>254</v>
      </c>
      <c r="CH219">
        <v>254</v>
      </c>
      <c r="CI219">
        <v>254</v>
      </c>
      <c r="CJ219">
        <v>254</v>
      </c>
      <c r="CK219">
        <v>254</v>
      </c>
      <c r="CL219">
        <v>254</v>
      </c>
      <c r="CM219">
        <v>254</v>
      </c>
      <c r="CN219">
        <v>254</v>
      </c>
      <c r="CO219">
        <v>254</v>
      </c>
      <c r="CP219">
        <v>254</v>
      </c>
      <c r="CQ219">
        <v>254</v>
      </c>
      <c r="CR219" s="1">
        <f t="shared" si="18"/>
        <v>90</v>
      </c>
      <c r="CS219" s="3">
        <f t="shared" si="19"/>
        <v>19464</v>
      </c>
    </row>
    <row r="220" spans="1:97" x14ac:dyDescent="0.3">
      <c r="A220">
        <v>26.8154</v>
      </c>
      <c r="B220">
        <v>106.87479999999999</v>
      </c>
      <c r="C220" t="s">
        <v>281</v>
      </c>
      <c r="D220" t="s">
        <v>63</v>
      </c>
      <c r="E220" t="s">
        <v>56</v>
      </c>
      <c r="F220">
        <v>1</v>
      </c>
      <c r="G220">
        <v>3</v>
      </c>
      <c r="H220">
        <v>3</v>
      </c>
      <c r="I220">
        <v>4</v>
      </c>
      <c r="J220">
        <v>5</v>
      </c>
      <c r="K220">
        <v>7</v>
      </c>
      <c r="L220">
        <v>9</v>
      </c>
      <c r="M220">
        <v>9</v>
      </c>
      <c r="N220">
        <v>12</v>
      </c>
      <c r="O220">
        <v>29</v>
      </c>
      <c r="P220">
        <v>29</v>
      </c>
      <c r="Q220">
        <v>38</v>
      </c>
      <c r="R220">
        <v>46</v>
      </c>
      <c r="S220">
        <v>58</v>
      </c>
      <c r="T220">
        <v>64</v>
      </c>
      <c r="U220">
        <v>71</v>
      </c>
      <c r="V220">
        <v>81</v>
      </c>
      <c r="W220">
        <v>89</v>
      </c>
      <c r="X220">
        <v>99</v>
      </c>
      <c r="Y220">
        <v>109</v>
      </c>
      <c r="Z220">
        <v>127</v>
      </c>
      <c r="AA220">
        <v>133</v>
      </c>
      <c r="AB220">
        <v>135</v>
      </c>
      <c r="AC220">
        <v>140</v>
      </c>
      <c r="AD220">
        <v>143</v>
      </c>
      <c r="AE220">
        <v>144</v>
      </c>
      <c r="AF220">
        <v>146</v>
      </c>
      <c r="AG220">
        <v>146</v>
      </c>
      <c r="AH220">
        <v>146</v>
      </c>
      <c r="AI220">
        <v>146</v>
      </c>
      <c r="AJ220">
        <v>146</v>
      </c>
      <c r="AK220">
        <v>146</v>
      </c>
      <c r="AL220">
        <v>146</v>
      </c>
      <c r="AM220">
        <v>146</v>
      </c>
      <c r="AN220">
        <v>146</v>
      </c>
      <c r="AO220">
        <v>146</v>
      </c>
      <c r="AP220">
        <v>146</v>
      </c>
      <c r="AQ220">
        <v>146</v>
      </c>
      <c r="AR220">
        <v>146</v>
      </c>
      <c r="AS220">
        <v>146</v>
      </c>
      <c r="AT220">
        <v>146</v>
      </c>
      <c r="AU220">
        <v>146</v>
      </c>
      <c r="AV220">
        <v>146</v>
      </c>
      <c r="AW220">
        <v>146</v>
      </c>
      <c r="AX220">
        <v>146</v>
      </c>
      <c r="AY220">
        <v>146</v>
      </c>
      <c r="AZ220">
        <v>146</v>
      </c>
      <c r="BA220">
        <v>146</v>
      </c>
      <c r="BB220">
        <v>146</v>
      </c>
      <c r="BC220">
        <v>146</v>
      </c>
      <c r="BD220">
        <v>146</v>
      </c>
      <c r="BE220">
        <v>146</v>
      </c>
      <c r="BF220">
        <v>146</v>
      </c>
      <c r="BG220">
        <v>146</v>
      </c>
      <c r="BH220">
        <v>146</v>
      </c>
      <c r="BI220">
        <v>147</v>
      </c>
      <c r="BJ220">
        <v>146</v>
      </c>
      <c r="BK220">
        <v>146</v>
      </c>
      <c r="BL220">
        <v>146</v>
      </c>
      <c r="BM220">
        <v>146</v>
      </c>
      <c r="BN220">
        <v>146</v>
      </c>
      <c r="BO220">
        <v>146</v>
      </c>
      <c r="BP220">
        <v>146</v>
      </c>
      <c r="BQ220">
        <v>146</v>
      </c>
      <c r="BR220">
        <v>146</v>
      </c>
      <c r="BS220">
        <v>146</v>
      </c>
      <c r="BT220">
        <v>146</v>
      </c>
      <c r="BU220">
        <v>146</v>
      </c>
      <c r="BV220">
        <v>146</v>
      </c>
      <c r="BW220">
        <v>146</v>
      </c>
      <c r="BX220">
        <v>146</v>
      </c>
      <c r="BY220">
        <v>146</v>
      </c>
      <c r="BZ220">
        <v>146</v>
      </c>
      <c r="CA220">
        <v>146</v>
      </c>
      <c r="CB220">
        <v>146</v>
      </c>
      <c r="CC220">
        <v>146</v>
      </c>
      <c r="CD220">
        <v>146</v>
      </c>
      <c r="CE220">
        <v>146</v>
      </c>
      <c r="CF220">
        <v>146</v>
      </c>
      <c r="CG220">
        <v>146</v>
      </c>
      <c r="CH220">
        <v>146</v>
      </c>
      <c r="CI220">
        <v>146</v>
      </c>
      <c r="CJ220">
        <v>146</v>
      </c>
      <c r="CK220">
        <v>146</v>
      </c>
      <c r="CL220">
        <v>146</v>
      </c>
      <c r="CM220">
        <v>146</v>
      </c>
      <c r="CN220">
        <v>146</v>
      </c>
      <c r="CO220">
        <v>146</v>
      </c>
      <c r="CP220">
        <v>147</v>
      </c>
      <c r="CQ220">
        <v>147</v>
      </c>
      <c r="CR220" s="1">
        <f t="shared" si="18"/>
        <v>90</v>
      </c>
      <c r="CS220" s="3">
        <f t="shared" si="19"/>
        <v>10935</v>
      </c>
    </row>
    <row r="221" spans="1:97" x14ac:dyDescent="0.3">
      <c r="A221">
        <v>19.195900000000002</v>
      </c>
      <c r="B221">
        <v>109.7453</v>
      </c>
      <c r="C221" t="s">
        <v>281</v>
      </c>
      <c r="D221" t="s">
        <v>64</v>
      </c>
      <c r="E221" t="s">
        <v>56</v>
      </c>
      <c r="F221">
        <v>4</v>
      </c>
      <c r="G221">
        <v>5</v>
      </c>
      <c r="H221">
        <v>8</v>
      </c>
      <c r="I221">
        <v>19</v>
      </c>
      <c r="J221">
        <v>22</v>
      </c>
      <c r="K221">
        <v>33</v>
      </c>
      <c r="L221">
        <v>40</v>
      </c>
      <c r="M221">
        <v>43</v>
      </c>
      <c r="N221">
        <v>46</v>
      </c>
      <c r="O221">
        <v>52</v>
      </c>
      <c r="P221">
        <v>62</v>
      </c>
      <c r="Q221">
        <v>64</v>
      </c>
      <c r="R221">
        <v>72</v>
      </c>
      <c r="S221">
        <v>80</v>
      </c>
      <c r="T221">
        <v>99</v>
      </c>
      <c r="U221">
        <v>106</v>
      </c>
      <c r="V221">
        <v>117</v>
      </c>
      <c r="W221">
        <v>124</v>
      </c>
      <c r="X221">
        <v>131</v>
      </c>
      <c r="Y221">
        <v>138</v>
      </c>
      <c r="Z221">
        <v>144</v>
      </c>
      <c r="AA221">
        <v>157</v>
      </c>
      <c r="AB221">
        <v>157</v>
      </c>
      <c r="AC221">
        <v>159</v>
      </c>
      <c r="AD221">
        <v>162</v>
      </c>
      <c r="AE221">
        <v>162</v>
      </c>
      <c r="AF221">
        <v>163</v>
      </c>
      <c r="AG221">
        <v>163</v>
      </c>
      <c r="AH221">
        <v>168</v>
      </c>
      <c r="AI221">
        <v>168</v>
      </c>
      <c r="AJ221">
        <v>168</v>
      </c>
      <c r="AK221">
        <v>168</v>
      </c>
      <c r="AL221">
        <v>168</v>
      </c>
      <c r="AM221">
        <v>168</v>
      </c>
      <c r="AN221">
        <v>168</v>
      </c>
      <c r="AO221">
        <v>168</v>
      </c>
      <c r="AP221">
        <v>168</v>
      </c>
      <c r="AQ221">
        <v>168</v>
      </c>
      <c r="AR221">
        <v>168</v>
      </c>
      <c r="AS221">
        <v>168</v>
      </c>
      <c r="AT221">
        <v>168</v>
      </c>
      <c r="AU221">
        <v>168</v>
      </c>
      <c r="AV221">
        <v>168</v>
      </c>
      <c r="AW221">
        <v>168</v>
      </c>
      <c r="AX221">
        <v>168</v>
      </c>
      <c r="AY221">
        <v>168</v>
      </c>
      <c r="AZ221">
        <v>168</v>
      </c>
      <c r="BA221">
        <v>168</v>
      </c>
      <c r="BB221">
        <v>168</v>
      </c>
      <c r="BC221">
        <v>168</v>
      </c>
      <c r="BD221">
        <v>168</v>
      </c>
      <c r="BE221">
        <v>168</v>
      </c>
      <c r="BF221">
        <v>168</v>
      </c>
      <c r="BG221">
        <v>168</v>
      </c>
      <c r="BH221">
        <v>168</v>
      </c>
      <c r="BI221">
        <v>168</v>
      </c>
      <c r="BJ221">
        <v>168</v>
      </c>
      <c r="BK221">
        <v>168</v>
      </c>
      <c r="BL221">
        <v>168</v>
      </c>
      <c r="BM221">
        <v>168</v>
      </c>
      <c r="BN221">
        <v>168</v>
      </c>
      <c r="BO221">
        <v>168</v>
      </c>
      <c r="BP221">
        <v>168</v>
      </c>
      <c r="BQ221">
        <v>168</v>
      </c>
      <c r="BR221">
        <v>168</v>
      </c>
      <c r="BS221">
        <v>168</v>
      </c>
      <c r="BT221">
        <v>168</v>
      </c>
      <c r="BU221">
        <v>168</v>
      </c>
      <c r="BV221">
        <v>168</v>
      </c>
      <c r="BW221">
        <v>168</v>
      </c>
      <c r="BX221">
        <v>168</v>
      </c>
      <c r="BY221">
        <v>168</v>
      </c>
      <c r="BZ221">
        <v>168</v>
      </c>
      <c r="CA221">
        <v>168</v>
      </c>
      <c r="CB221">
        <v>168</v>
      </c>
      <c r="CC221">
        <v>168</v>
      </c>
      <c r="CD221">
        <v>168</v>
      </c>
      <c r="CE221">
        <v>168</v>
      </c>
      <c r="CF221">
        <v>168</v>
      </c>
      <c r="CG221">
        <v>168</v>
      </c>
      <c r="CH221">
        <v>168</v>
      </c>
      <c r="CI221">
        <v>168</v>
      </c>
      <c r="CJ221">
        <v>168</v>
      </c>
      <c r="CK221">
        <v>168</v>
      </c>
      <c r="CL221">
        <v>168</v>
      </c>
      <c r="CM221">
        <v>168</v>
      </c>
      <c r="CN221">
        <v>168</v>
      </c>
      <c r="CO221">
        <v>168</v>
      </c>
      <c r="CP221">
        <v>168</v>
      </c>
      <c r="CQ221">
        <v>168</v>
      </c>
      <c r="CR221" s="1">
        <f t="shared" si="18"/>
        <v>90</v>
      </c>
      <c r="CS221" s="3">
        <f t="shared" si="19"/>
        <v>12948</v>
      </c>
    </row>
    <row r="222" spans="1:97" x14ac:dyDescent="0.3">
      <c r="A222">
        <v>39.548999999999999</v>
      </c>
      <c r="B222">
        <v>116.1306</v>
      </c>
      <c r="C222" t="s">
        <v>281</v>
      </c>
      <c r="D222" t="s">
        <v>65</v>
      </c>
      <c r="E222" t="s">
        <v>56</v>
      </c>
      <c r="F222">
        <v>1</v>
      </c>
      <c r="G222">
        <v>1</v>
      </c>
      <c r="H222">
        <v>2</v>
      </c>
      <c r="I222">
        <v>8</v>
      </c>
      <c r="J222">
        <v>13</v>
      </c>
      <c r="K222">
        <v>18</v>
      </c>
      <c r="L222">
        <v>33</v>
      </c>
      <c r="M222">
        <v>48</v>
      </c>
      <c r="N222">
        <v>65</v>
      </c>
      <c r="O222">
        <v>82</v>
      </c>
      <c r="P222">
        <v>96</v>
      </c>
      <c r="Q222">
        <v>104</v>
      </c>
      <c r="R222">
        <v>113</v>
      </c>
      <c r="S222">
        <v>126</v>
      </c>
      <c r="T222">
        <v>135</v>
      </c>
      <c r="U222">
        <v>157</v>
      </c>
      <c r="V222">
        <v>172</v>
      </c>
      <c r="W222">
        <v>195</v>
      </c>
      <c r="X222">
        <v>206</v>
      </c>
      <c r="Y222">
        <v>218</v>
      </c>
      <c r="Z222">
        <v>239</v>
      </c>
      <c r="AA222">
        <v>251</v>
      </c>
      <c r="AB222">
        <v>265</v>
      </c>
      <c r="AC222">
        <v>283</v>
      </c>
      <c r="AD222">
        <v>291</v>
      </c>
      <c r="AE222">
        <v>300</v>
      </c>
      <c r="AF222">
        <v>301</v>
      </c>
      <c r="AG222">
        <v>306</v>
      </c>
      <c r="AH222">
        <v>306</v>
      </c>
      <c r="AI222">
        <v>307</v>
      </c>
      <c r="AJ222">
        <v>308</v>
      </c>
      <c r="AK222">
        <v>309</v>
      </c>
      <c r="AL222">
        <v>311</v>
      </c>
      <c r="AM222">
        <v>311</v>
      </c>
      <c r="AN222">
        <v>311</v>
      </c>
      <c r="AO222">
        <v>312</v>
      </c>
      <c r="AP222">
        <v>317</v>
      </c>
      <c r="AQ222">
        <v>318</v>
      </c>
      <c r="AR222">
        <v>318</v>
      </c>
      <c r="AS222">
        <v>318</v>
      </c>
      <c r="AT222">
        <v>318</v>
      </c>
      <c r="AU222">
        <v>318</v>
      </c>
      <c r="AV222">
        <v>318</v>
      </c>
      <c r="AW222">
        <v>318</v>
      </c>
      <c r="AX222">
        <v>318</v>
      </c>
      <c r="AY222">
        <v>318</v>
      </c>
      <c r="AZ222">
        <v>318</v>
      </c>
      <c r="BA222">
        <v>318</v>
      </c>
      <c r="BB222">
        <v>318</v>
      </c>
      <c r="BC222">
        <v>318</v>
      </c>
      <c r="BD222">
        <v>318</v>
      </c>
      <c r="BE222">
        <v>318</v>
      </c>
      <c r="BF222">
        <v>318</v>
      </c>
      <c r="BG222">
        <v>318</v>
      </c>
      <c r="BH222">
        <v>318</v>
      </c>
      <c r="BI222">
        <v>318</v>
      </c>
      <c r="BJ222">
        <v>318</v>
      </c>
      <c r="BK222">
        <v>318</v>
      </c>
      <c r="BL222">
        <v>318</v>
      </c>
      <c r="BM222">
        <v>318</v>
      </c>
      <c r="BN222">
        <v>319</v>
      </c>
      <c r="BO222">
        <v>319</v>
      </c>
      <c r="BP222">
        <v>319</v>
      </c>
      <c r="BQ222">
        <v>319</v>
      </c>
      <c r="BR222">
        <v>319</v>
      </c>
      <c r="BS222">
        <v>319</v>
      </c>
      <c r="BT222">
        <v>319</v>
      </c>
      <c r="BU222">
        <v>319</v>
      </c>
      <c r="BV222">
        <v>321</v>
      </c>
      <c r="BW222">
        <v>321</v>
      </c>
      <c r="BX222">
        <v>323</v>
      </c>
      <c r="BY222">
        <v>325</v>
      </c>
      <c r="BZ222">
        <v>326</v>
      </c>
      <c r="CA222">
        <v>326</v>
      </c>
      <c r="CB222">
        <v>327</v>
      </c>
      <c r="CC222">
        <v>327</v>
      </c>
      <c r="CD222">
        <v>327</v>
      </c>
      <c r="CE222">
        <v>327</v>
      </c>
      <c r="CF222">
        <v>327</v>
      </c>
      <c r="CG222">
        <v>327</v>
      </c>
      <c r="CH222">
        <v>327</v>
      </c>
      <c r="CI222">
        <v>327</v>
      </c>
      <c r="CJ222">
        <v>327</v>
      </c>
      <c r="CK222">
        <v>327</v>
      </c>
      <c r="CL222">
        <v>327</v>
      </c>
      <c r="CM222">
        <v>328</v>
      </c>
      <c r="CN222">
        <v>328</v>
      </c>
      <c r="CO222">
        <v>328</v>
      </c>
      <c r="CP222">
        <v>328</v>
      </c>
      <c r="CQ222">
        <v>328</v>
      </c>
      <c r="CR222" s="1">
        <f t="shared" si="18"/>
        <v>90</v>
      </c>
      <c r="CS222" s="3">
        <f t="shared" si="19"/>
        <v>23866</v>
      </c>
    </row>
    <row r="223" spans="1:97" x14ac:dyDescent="0.3">
      <c r="A223">
        <v>47.862000000000002</v>
      </c>
      <c r="B223">
        <v>127.7615</v>
      </c>
      <c r="C223" t="s">
        <v>281</v>
      </c>
      <c r="D223" t="s">
        <v>66</v>
      </c>
      <c r="E223" t="s">
        <v>56</v>
      </c>
      <c r="G223">
        <v>2</v>
      </c>
      <c r="H223">
        <v>4</v>
      </c>
      <c r="I223">
        <v>9</v>
      </c>
      <c r="J223">
        <v>15</v>
      </c>
      <c r="K223">
        <v>21</v>
      </c>
      <c r="L223">
        <v>33</v>
      </c>
      <c r="M223">
        <v>38</v>
      </c>
      <c r="N223">
        <v>44</v>
      </c>
      <c r="O223">
        <v>59</v>
      </c>
      <c r="P223">
        <v>80</v>
      </c>
      <c r="Q223">
        <v>95</v>
      </c>
      <c r="R223">
        <v>121</v>
      </c>
      <c r="S223">
        <v>155</v>
      </c>
      <c r="T223">
        <v>190</v>
      </c>
      <c r="U223">
        <v>227</v>
      </c>
      <c r="V223">
        <v>277</v>
      </c>
      <c r="W223">
        <v>295</v>
      </c>
      <c r="X223">
        <v>307</v>
      </c>
      <c r="Y223">
        <v>331</v>
      </c>
      <c r="Z223">
        <v>360</v>
      </c>
      <c r="AA223">
        <v>378</v>
      </c>
      <c r="AB223">
        <v>395</v>
      </c>
      <c r="AC223">
        <v>419</v>
      </c>
      <c r="AD223">
        <v>425</v>
      </c>
      <c r="AE223">
        <v>445</v>
      </c>
      <c r="AF223">
        <v>457</v>
      </c>
      <c r="AG223">
        <v>464</v>
      </c>
      <c r="AH223">
        <v>470</v>
      </c>
      <c r="AI223">
        <v>476</v>
      </c>
      <c r="AJ223">
        <v>479</v>
      </c>
      <c r="AK223">
        <v>479</v>
      </c>
      <c r="AL223">
        <v>480</v>
      </c>
      <c r="AM223">
        <v>480</v>
      </c>
      <c r="AN223">
        <v>480</v>
      </c>
      <c r="AO223">
        <v>480</v>
      </c>
      <c r="AP223">
        <v>480</v>
      </c>
      <c r="AQ223">
        <v>480</v>
      </c>
      <c r="AR223">
        <v>480</v>
      </c>
      <c r="AS223">
        <v>480</v>
      </c>
      <c r="AT223">
        <v>480</v>
      </c>
      <c r="AU223">
        <v>480</v>
      </c>
      <c r="AV223">
        <v>480</v>
      </c>
      <c r="AW223">
        <v>481</v>
      </c>
      <c r="AX223">
        <v>481</v>
      </c>
      <c r="AY223">
        <v>481</v>
      </c>
      <c r="AZ223">
        <v>481</v>
      </c>
      <c r="BA223">
        <v>481</v>
      </c>
      <c r="BB223">
        <v>481</v>
      </c>
      <c r="BC223">
        <v>482</v>
      </c>
      <c r="BD223">
        <v>482</v>
      </c>
      <c r="BE223">
        <v>482</v>
      </c>
      <c r="BF223">
        <v>482</v>
      </c>
      <c r="BG223">
        <v>482</v>
      </c>
      <c r="BH223">
        <v>482</v>
      </c>
      <c r="BI223">
        <v>482</v>
      </c>
      <c r="BJ223">
        <v>482</v>
      </c>
      <c r="BK223">
        <v>483</v>
      </c>
      <c r="BL223">
        <v>484</v>
      </c>
      <c r="BM223">
        <v>484</v>
      </c>
      <c r="BN223">
        <v>484</v>
      </c>
      <c r="BO223">
        <v>484</v>
      </c>
      <c r="BP223">
        <v>484</v>
      </c>
      <c r="BQ223">
        <v>484</v>
      </c>
      <c r="BR223">
        <v>484</v>
      </c>
      <c r="BS223">
        <v>484</v>
      </c>
      <c r="BT223">
        <v>484</v>
      </c>
      <c r="BU223">
        <v>484</v>
      </c>
      <c r="BV223">
        <v>484</v>
      </c>
      <c r="BW223">
        <v>484</v>
      </c>
      <c r="BX223">
        <v>484</v>
      </c>
      <c r="BY223">
        <v>488</v>
      </c>
      <c r="BZ223">
        <v>489</v>
      </c>
      <c r="CA223">
        <v>491</v>
      </c>
      <c r="CB223">
        <v>504</v>
      </c>
      <c r="CC223">
        <v>524</v>
      </c>
      <c r="CD223">
        <v>544</v>
      </c>
      <c r="CE223">
        <v>569</v>
      </c>
      <c r="CF223">
        <v>609</v>
      </c>
      <c r="CG223">
        <v>638</v>
      </c>
      <c r="CH223">
        <v>661</v>
      </c>
      <c r="CI223">
        <v>684</v>
      </c>
      <c r="CJ223">
        <v>740</v>
      </c>
      <c r="CK223">
        <v>819</v>
      </c>
      <c r="CL223">
        <v>841</v>
      </c>
      <c r="CM223">
        <v>861</v>
      </c>
      <c r="CN223">
        <v>872</v>
      </c>
      <c r="CO223">
        <v>892</v>
      </c>
      <c r="CP223">
        <v>898</v>
      </c>
      <c r="CQ223">
        <v>905</v>
      </c>
      <c r="CR223" s="1">
        <f t="shared" si="18"/>
        <v>89</v>
      </c>
      <c r="CS223" s="3">
        <f t="shared" si="19"/>
        <v>39376</v>
      </c>
    </row>
    <row r="224" spans="1:97" x14ac:dyDescent="0.3">
      <c r="A224">
        <v>33.881999999999998</v>
      </c>
      <c r="B224">
        <v>113.614</v>
      </c>
      <c r="C224" t="s">
        <v>281</v>
      </c>
      <c r="D224" t="s">
        <v>67</v>
      </c>
      <c r="E224" t="s">
        <v>56</v>
      </c>
      <c r="F224">
        <v>5</v>
      </c>
      <c r="G224">
        <v>5</v>
      </c>
      <c r="H224">
        <v>9</v>
      </c>
      <c r="I224">
        <v>32</v>
      </c>
      <c r="J224">
        <v>83</v>
      </c>
      <c r="K224">
        <v>128</v>
      </c>
      <c r="L224">
        <v>168</v>
      </c>
      <c r="M224">
        <v>206</v>
      </c>
      <c r="N224">
        <v>278</v>
      </c>
      <c r="O224">
        <v>352</v>
      </c>
      <c r="P224">
        <v>422</v>
      </c>
      <c r="Q224">
        <v>493</v>
      </c>
      <c r="R224">
        <v>566</v>
      </c>
      <c r="S224">
        <v>675</v>
      </c>
      <c r="T224">
        <v>764</v>
      </c>
      <c r="U224">
        <v>851</v>
      </c>
      <c r="V224">
        <v>914</v>
      </c>
      <c r="W224">
        <v>981</v>
      </c>
      <c r="X224">
        <v>1033</v>
      </c>
      <c r="Y224">
        <v>1073</v>
      </c>
      <c r="Z224">
        <v>1105</v>
      </c>
      <c r="AA224">
        <v>1135</v>
      </c>
      <c r="AB224">
        <v>1169</v>
      </c>
      <c r="AC224">
        <v>1184</v>
      </c>
      <c r="AD224">
        <v>1212</v>
      </c>
      <c r="AE224">
        <v>1231</v>
      </c>
      <c r="AF224">
        <v>1246</v>
      </c>
      <c r="AG224">
        <v>1257</v>
      </c>
      <c r="AH224">
        <v>1262</v>
      </c>
      <c r="AI224">
        <v>1265</v>
      </c>
      <c r="AJ224">
        <v>1267</v>
      </c>
      <c r="AK224">
        <v>1270</v>
      </c>
      <c r="AL224">
        <v>1271</v>
      </c>
      <c r="AM224">
        <v>1271</v>
      </c>
      <c r="AN224">
        <v>1271</v>
      </c>
      <c r="AO224">
        <v>1271</v>
      </c>
      <c r="AP224">
        <v>1272</v>
      </c>
      <c r="AQ224">
        <v>1272</v>
      </c>
      <c r="AR224">
        <v>1272</v>
      </c>
      <c r="AS224">
        <v>1272</v>
      </c>
      <c r="AT224">
        <v>1272</v>
      </c>
      <c r="AU224">
        <v>1272</v>
      </c>
      <c r="AV224">
        <v>1272</v>
      </c>
      <c r="AW224">
        <v>1272</v>
      </c>
      <c r="AX224">
        <v>1272</v>
      </c>
      <c r="AY224">
        <v>1272</v>
      </c>
      <c r="AZ224">
        <v>1272</v>
      </c>
      <c r="BA224">
        <v>1272</v>
      </c>
      <c r="BB224">
        <v>1272</v>
      </c>
      <c r="BC224">
        <v>1273</v>
      </c>
      <c r="BD224">
        <v>1273</v>
      </c>
      <c r="BE224">
        <v>1273</v>
      </c>
      <c r="BF224">
        <v>1273</v>
      </c>
      <c r="BG224">
        <v>1273</v>
      </c>
      <c r="BH224">
        <v>1273</v>
      </c>
      <c r="BI224">
        <v>1273</v>
      </c>
      <c r="BJ224">
        <v>1273</v>
      </c>
      <c r="BK224">
        <v>1273</v>
      </c>
      <c r="BL224">
        <v>1273</v>
      </c>
      <c r="BM224">
        <v>1273</v>
      </c>
      <c r="BN224">
        <v>1274</v>
      </c>
      <c r="BO224">
        <v>1274</v>
      </c>
      <c r="BP224">
        <v>1274</v>
      </c>
      <c r="BQ224">
        <v>1274</v>
      </c>
      <c r="BR224">
        <v>1275</v>
      </c>
      <c r="BS224">
        <v>1275</v>
      </c>
      <c r="BT224">
        <v>1275</v>
      </c>
      <c r="BU224">
        <v>1276</v>
      </c>
      <c r="BV224">
        <v>1276</v>
      </c>
      <c r="BW224">
        <v>1276</v>
      </c>
      <c r="BX224">
        <v>1276</v>
      </c>
      <c r="BY224">
        <v>1276</v>
      </c>
      <c r="BZ224">
        <v>1276</v>
      </c>
      <c r="CA224">
        <v>1276</v>
      </c>
      <c r="CB224">
        <v>1276</v>
      </c>
      <c r="CC224">
        <v>1276</v>
      </c>
      <c r="CD224">
        <v>1276</v>
      </c>
      <c r="CE224">
        <v>1276</v>
      </c>
      <c r="CF224">
        <v>1276</v>
      </c>
      <c r="CG224">
        <v>1276</v>
      </c>
      <c r="CH224">
        <v>1276</v>
      </c>
      <c r="CI224">
        <v>1276</v>
      </c>
      <c r="CJ224">
        <v>1276</v>
      </c>
      <c r="CK224">
        <v>1276</v>
      </c>
      <c r="CL224">
        <v>1276</v>
      </c>
      <c r="CM224">
        <v>1276</v>
      </c>
      <c r="CN224">
        <v>1276</v>
      </c>
      <c r="CO224">
        <v>1276</v>
      </c>
      <c r="CP224">
        <v>1276</v>
      </c>
      <c r="CQ224">
        <v>1276</v>
      </c>
      <c r="CR224" s="1">
        <f t="shared" si="18"/>
        <v>90</v>
      </c>
      <c r="CS224" s="3">
        <f t="shared" si="19"/>
        <v>97533</v>
      </c>
    </row>
    <row r="225" spans="1:97" x14ac:dyDescent="0.3">
      <c r="A225">
        <v>22.3</v>
      </c>
      <c r="B225">
        <v>114.2</v>
      </c>
      <c r="C225" t="s">
        <v>281</v>
      </c>
      <c r="D225" t="s">
        <v>68</v>
      </c>
      <c r="E225" t="s">
        <v>56</v>
      </c>
      <c r="G225">
        <v>2</v>
      </c>
      <c r="H225">
        <v>2</v>
      </c>
      <c r="I225">
        <v>5</v>
      </c>
      <c r="J225">
        <v>8</v>
      </c>
      <c r="K225">
        <v>8</v>
      </c>
      <c r="L225">
        <v>8</v>
      </c>
      <c r="M225">
        <v>10</v>
      </c>
      <c r="N225">
        <v>10</v>
      </c>
      <c r="O225">
        <v>12</v>
      </c>
      <c r="P225">
        <v>13</v>
      </c>
      <c r="Q225">
        <v>15</v>
      </c>
      <c r="R225">
        <v>15</v>
      </c>
      <c r="S225">
        <v>17</v>
      </c>
      <c r="T225">
        <v>21</v>
      </c>
      <c r="U225">
        <v>24</v>
      </c>
      <c r="V225">
        <v>25</v>
      </c>
      <c r="W225">
        <v>26</v>
      </c>
      <c r="X225">
        <v>29</v>
      </c>
      <c r="Y225">
        <v>38</v>
      </c>
      <c r="Z225">
        <v>49</v>
      </c>
      <c r="AA225">
        <v>50</v>
      </c>
      <c r="AB225">
        <v>53</v>
      </c>
      <c r="AC225">
        <v>56</v>
      </c>
      <c r="AD225">
        <v>56</v>
      </c>
      <c r="AE225">
        <v>57</v>
      </c>
      <c r="AF225">
        <v>60</v>
      </c>
      <c r="AG225">
        <v>62</v>
      </c>
      <c r="AH225">
        <v>63</v>
      </c>
      <c r="AI225">
        <v>68</v>
      </c>
      <c r="AJ225">
        <v>68</v>
      </c>
      <c r="AK225">
        <v>69</v>
      </c>
      <c r="AL225">
        <v>74</v>
      </c>
      <c r="AM225">
        <v>79</v>
      </c>
      <c r="AN225">
        <v>84</v>
      </c>
      <c r="AO225">
        <v>91</v>
      </c>
      <c r="AP225">
        <v>92</v>
      </c>
      <c r="AQ225">
        <v>94</v>
      </c>
      <c r="AR225">
        <v>95</v>
      </c>
      <c r="AS225">
        <v>96</v>
      </c>
      <c r="AT225">
        <v>100</v>
      </c>
      <c r="AU225">
        <v>100</v>
      </c>
      <c r="AV225">
        <v>105</v>
      </c>
      <c r="AW225">
        <v>105</v>
      </c>
      <c r="AX225">
        <v>107</v>
      </c>
      <c r="AY225">
        <v>108</v>
      </c>
      <c r="AZ225">
        <v>114</v>
      </c>
      <c r="BA225">
        <v>115</v>
      </c>
      <c r="BB225">
        <v>120</v>
      </c>
      <c r="BC225">
        <v>126</v>
      </c>
      <c r="BD225">
        <v>129</v>
      </c>
      <c r="BE225">
        <v>134</v>
      </c>
      <c r="BF225">
        <v>140</v>
      </c>
      <c r="BG225">
        <v>145</v>
      </c>
      <c r="BH225">
        <v>155</v>
      </c>
      <c r="BI225">
        <v>162</v>
      </c>
      <c r="BJ225">
        <v>181</v>
      </c>
      <c r="BK225">
        <v>208</v>
      </c>
      <c r="BL225">
        <v>256</v>
      </c>
      <c r="BM225">
        <v>273</v>
      </c>
      <c r="BN225">
        <v>317</v>
      </c>
      <c r="BO225">
        <v>356</v>
      </c>
      <c r="BP225">
        <v>386</v>
      </c>
      <c r="BQ225">
        <v>410</v>
      </c>
      <c r="BR225">
        <v>453</v>
      </c>
      <c r="BS225">
        <v>519</v>
      </c>
      <c r="BT225">
        <v>561</v>
      </c>
      <c r="BU225">
        <v>641</v>
      </c>
      <c r="BV225">
        <v>682</v>
      </c>
      <c r="BW225">
        <v>714</v>
      </c>
      <c r="BX225">
        <v>765</v>
      </c>
      <c r="BY225">
        <v>802</v>
      </c>
      <c r="BZ225">
        <v>845</v>
      </c>
      <c r="CA225">
        <v>862</v>
      </c>
      <c r="CB225">
        <v>890</v>
      </c>
      <c r="CC225">
        <v>914</v>
      </c>
      <c r="CD225">
        <v>935</v>
      </c>
      <c r="CE225">
        <v>960</v>
      </c>
      <c r="CF225">
        <v>973</v>
      </c>
      <c r="CG225">
        <v>989</v>
      </c>
      <c r="CH225">
        <v>1000</v>
      </c>
      <c r="CI225">
        <v>1004</v>
      </c>
      <c r="CJ225">
        <v>1009</v>
      </c>
      <c r="CK225">
        <v>1012</v>
      </c>
      <c r="CL225">
        <v>1017</v>
      </c>
      <c r="CM225">
        <v>1017</v>
      </c>
      <c r="CN225">
        <v>1021</v>
      </c>
      <c r="CO225">
        <v>1024</v>
      </c>
      <c r="CP225">
        <v>1025</v>
      </c>
      <c r="CQ225">
        <v>1025</v>
      </c>
      <c r="CR225" s="1">
        <f t="shared" ref="CR225:CR256" si="20">COUNT(F225:CQ225)</f>
        <v>89</v>
      </c>
      <c r="CS225" s="3">
        <f t="shared" ref="CS225:CS256" si="21">SUM(F225:CQ225)</f>
        <v>28715</v>
      </c>
    </row>
    <row r="226" spans="1:97" x14ac:dyDescent="0.3">
      <c r="A226">
        <v>30.9756</v>
      </c>
      <c r="B226">
        <v>112.27070000000001</v>
      </c>
      <c r="C226" t="s">
        <v>281</v>
      </c>
      <c r="D226" t="s">
        <v>69</v>
      </c>
      <c r="E226" t="s">
        <v>56</v>
      </c>
      <c r="F226">
        <v>444</v>
      </c>
      <c r="G226">
        <v>444</v>
      </c>
      <c r="H226">
        <v>549</v>
      </c>
      <c r="I226">
        <v>761</v>
      </c>
      <c r="J226">
        <v>1058</v>
      </c>
      <c r="K226">
        <v>1423</v>
      </c>
      <c r="L226">
        <v>3554</v>
      </c>
      <c r="M226">
        <v>3554</v>
      </c>
      <c r="N226">
        <v>4903</v>
      </c>
      <c r="O226">
        <v>5806</v>
      </c>
      <c r="P226">
        <v>7153</v>
      </c>
      <c r="Q226">
        <v>11177</v>
      </c>
      <c r="R226">
        <v>13522</v>
      </c>
      <c r="S226">
        <v>16678</v>
      </c>
      <c r="T226">
        <v>19665</v>
      </c>
      <c r="U226">
        <v>22112</v>
      </c>
      <c r="V226">
        <v>24953</v>
      </c>
      <c r="W226">
        <v>27100</v>
      </c>
      <c r="X226">
        <v>29631</v>
      </c>
      <c r="Y226">
        <v>31728</v>
      </c>
      <c r="Z226">
        <v>33366</v>
      </c>
      <c r="AA226">
        <v>33366</v>
      </c>
      <c r="AB226">
        <v>48206</v>
      </c>
      <c r="AC226">
        <v>54406</v>
      </c>
      <c r="AD226">
        <v>56249</v>
      </c>
      <c r="AE226">
        <v>58182</v>
      </c>
      <c r="AF226">
        <v>59989</v>
      </c>
      <c r="AG226">
        <v>61682</v>
      </c>
      <c r="AH226">
        <v>62031</v>
      </c>
      <c r="AI226">
        <v>62442</v>
      </c>
      <c r="AJ226">
        <v>62662</v>
      </c>
      <c r="AK226">
        <v>64084</v>
      </c>
      <c r="AL226">
        <v>64084</v>
      </c>
      <c r="AM226">
        <v>64287</v>
      </c>
      <c r="AN226">
        <v>64786</v>
      </c>
      <c r="AO226">
        <v>65187</v>
      </c>
      <c r="AP226">
        <v>65596</v>
      </c>
      <c r="AQ226">
        <v>65914</v>
      </c>
      <c r="AR226">
        <v>66337</v>
      </c>
      <c r="AS226">
        <v>66907</v>
      </c>
      <c r="AT226">
        <v>67103</v>
      </c>
      <c r="AU226">
        <v>67217</v>
      </c>
      <c r="AV226">
        <v>67332</v>
      </c>
      <c r="AW226">
        <v>67466</v>
      </c>
      <c r="AX226">
        <v>67592</v>
      </c>
      <c r="AY226">
        <v>67666</v>
      </c>
      <c r="AZ226">
        <v>67707</v>
      </c>
      <c r="BA226">
        <v>67743</v>
      </c>
      <c r="BB226">
        <v>67760</v>
      </c>
      <c r="BC226">
        <v>67773</v>
      </c>
      <c r="BD226">
        <v>67781</v>
      </c>
      <c r="BE226">
        <v>67786</v>
      </c>
      <c r="BF226">
        <v>67790</v>
      </c>
      <c r="BG226">
        <v>67794</v>
      </c>
      <c r="BH226">
        <v>67798</v>
      </c>
      <c r="BI226">
        <v>67799</v>
      </c>
      <c r="BJ226">
        <v>67800</v>
      </c>
      <c r="BK226">
        <v>67800</v>
      </c>
      <c r="BL226">
        <v>67800</v>
      </c>
      <c r="BM226">
        <v>67800</v>
      </c>
      <c r="BN226">
        <v>67800</v>
      </c>
      <c r="BO226">
        <v>67800</v>
      </c>
      <c r="BP226">
        <v>67801</v>
      </c>
      <c r="BQ226">
        <v>67801</v>
      </c>
      <c r="BR226">
        <v>67801</v>
      </c>
      <c r="BS226">
        <v>67801</v>
      </c>
      <c r="BT226">
        <v>67801</v>
      </c>
      <c r="BU226">
        <v>67801</v>
      </c>
      <c r="BV226">
        <v>67801</v>
      </c>
      <c r="BW226">
        <v>67801</v>
      </c>
      <c r="BX226">
        <v>67802</v>
      </c>
      <c r="BY226">
        <v>67802</v>
      </c>
      <c r="BZ226">
        <v>67802</v>
      </c>
      <c r="CA226">
        <v>67803</v>
      </c>
      <c r="CB226">
        <v>67803</v>
      </c>
      <c r="CC226">
        <v>67803</v>
      </c>
      <c r="CD226">
        <v>67803</v>
      </c>
      <c r="CE226">
        <v>67803</v>
      </c>
      <c r="CF226">
        <v>67803</v>
      </c>
      <c r="CG226">
        <v>67803</v>
      </c>
      <c r="CH226">
        <v>67803</v>
      </c>
      <c r="CI226">
        <v>67803</v>
      </c>
      <c r="CJ226">
        <v>67803</v>
      </c>
      <c r="CK226">
        <v>67803</v>
      </c>
      <c r="CL226">
        <v>67803</v>
      </c>
      <c r="CM226">
        <v>67803</v>
      </c>
      <c r="CN226">
        <v>68128</v>
      </c>
      <c r="CO226">
        <v>68128</v>
      </c>
      <c r="CP226">
        <v>68128</v>
      </c>
      <c r="CQ226">
        <v>68128</v>
      </c>
      <c r="CR226" s="1">
        <f t="shared" si="20"/>
        <v>90</v>
      </c>
      <c r="CS226" s="3">
        <f t="shared" si="21"/>
        <v>4794650</v>
      </c>
    </row>
    <row r="227" spans="1:97" x14ac:dyDescent="0.3">
      <c r="A227">
        <v>27.610399999999998</v>
      </c>
      <c r="B227">
        <v>111.7088</v>
      </c>
      <c r="C227" t="s">
        <v>281</v>
      </c>
      <c r="D227" t="s">
        <v>70</v>
      </c>
      <c r="E227" t="s">
        <v>56</v>
      </c>
      <c r="F227">
        <v>4</v>
      </c>
      <c r="G227">
        <v>9</v>
      </c>
      <c r="H227">
        <v>24</v>
      </c>
      <c r="I227">
        <v>43</v>
      </c>
      <c r="J227">
        <v>69</v>
      </c>
      <c r="K227">
        <v>100</v>
      </c>
      <c r="L227">
        <v>143</v>
      </c>
      <c r="M227">
        <v>221</v>
      </c>
      <c r="N227">
        <v>277</v>
      </c>
      <c r="O227">
        <v>332</v>
      </c>
      <c r="P227">
        <v>389</v>
      </c>
      <c r="Q227">
        <v>463</v>
      </c>
      <c r="R227">
        <v>521</v>
      </c>
      <c r="S227">
        <v>593</v>
      </c>
      <c r="T227">
        <v>661</v>
      </c>
      <c r="U227">
        <v>711</v>
      </c>
      <c r="V227">
        <v>772</v>
      </c>
      <c r="W227">
        <v>803</v>
      </c>
      <c r="X227">
        <v>838</v>
      </c>
      <c r="Y227">
        <v>879</v>
      </c>
      <c r="Z227">
        <v>912</v>
      </c>
      <c r="AA227">
        <v>946</v>
      </c>
      <c r="AB227">
        <v>968</v>
      </c>
      <c r="AC227">
        <v>988</v>
      </c>
      <c r="AD227">
        <v>1001</v>
      </c>
      <c r="AE227">
        <v>1004</v>
      </c>
      <c r="AF227">
        <v>1006</v>
      </c>
      <c r="AG227">
        <v>1007</v>
      </c>
      <c r="AH227">
        <v>1008</v>
      </c>
      <c r="AI227">
        <v>1010</v>
      </c>
      <c r="AJ227">
        <v>1011</v>
      </c>
      <c r="AK227">
        <v>1013</v>
      </c>
      <c r="AL227">
        <v>1016</v>
      </c>
      <c r="AM227">
        <v>1016</v>
      </c>
      <c r="AN227">
        <v>1016</v>
      </c>
      <c r="AO227">
        <v>1016</v>
      </c>
      <c r="AP227">
        <v>1017</v>
      </c>
      <c r="AQ227">
        <v>1017</v>
      </c>
      <c r="AR227">
        <v>1018</v>
      </c>
      <c r="AS227">
        <v>1018</v>
      </c>
      <c r="AT227">
        <v>1018</v>
      </c>
      <c r="AU227">
        <v>1018</v>
      </c>
      <c r="AV227">
        <v>1018</v>
      </c>
      <c r="AW227">
        <v>1018</v>
      </c>
      <c r="AX227">
        <v>1018</v>
      </c>
      <c r="AY227">
        <v>1018</v>
      </c>
      <c r="AZ227">
        <v>1018</v>
      </c>
      <c r="BA227">
        <v>1018</v>
      </c>
      <c r="BB227">
        <v>1018</v>
      </c>
      <c r="BC227">
        <v>1018</v>
      </c>
      <c r="BD227">
        <v>1018</v>
      </c>
      <c r="BE227">
        <v>1018</v>
      </c>
      <c r="BF227">
        <v>1018</v>
      </c>
      <c r="BG227">
        <v>1018</v>
      </c>
      <c r="BH227">
        <v>1018</v>
      </c>
      <c r="BI227">
        <v>1018</v>
      </c>
      <c r="BJ227">
        <v>1018</v>
      </c>
      <c r="BK227">
        <v>1018</v>
      </c>
      <c r="BL227">
        <v>1018</v>
      </c>
      <c r="BM227">
        <v>1018</v>
      </c>
      <c r="BN227">
        <v>1018</v>
      </c>
      <c r="BO227">
        <v>1018</v>
      </c>
      <c r="BP227">
        <v>1018</v>
      </c>
      <c r="BQ227">
        <v>1018</v>
      </c>
      <c r="BR227">
        <v>1018</v>
      </c>
      <c r="BS227">
        <v>1018</v>
      </c>
      <c r="BT227">
        <v>1018</v>
      </c>
      <c r="BU227">
        <v>1018</v>
      </c>
      <c r="BV227">
        <v>1018</v>
      </c>
      <c r="BW227">
        <v>1018</v>
      </c>
      <c r="BX227">
        <v>1018</v>
      </c>
      <c r="BY227">
        <v>1019</v>
      </c>
      <c r="BZ227">
        <v>1019</v>
      </c>
      <c r="CA227">
        <v>1019</v>
      </c>
      <c r="CB227">
        <v>1019</v>
      </c>
      <c r="CC227">
        <v>1019</v>
      </c>
      <c r="CD227">
        <v>1019</v>
      </c>
      <c r="CE227">
        <v>1019</v>
      </c>
      <c r="CF227">
        <v>1019</v>
      </c>
      <c r="CG227">
        <v>1019</v>
      </c>
      <c r="CH227">
        <v>1019</v>
      </c>
      <c r="CI227">
        <v>1019</v>
      </c>
      <c r="CJ227">
        <v>1019</v>
      </c>
      <c r="CK227">
        <v>1019</v>
      </c>
      <c r="CL227">
        <v>1019</v>
      </c>
      <c r="CM227">
        <v>1019</v>
      </c>
      <c r="CN227">
        <v>1019</v>
      </c>
      <c r="CO227">
        <v>1019</v>
      </c>
      <c r="CP227">
        <v>1019</v>
      </c>
      <c r="CQ227">
        <v>1019</v>
      </c>
      <c r="CR227" s="1">
        <f t="shared" si="20"/>
        <v>90</v>
      </c>
      <c r="CS227" s="3">
        <f t="shared" si="21"/>
        <v>78779</v>
      </c>
    </row>
    <row r="228" spans="1:97" x14ac:dyDescent="0.3">
      <c r="A228">
        <v>44.093499999999999</v>
      </c>
      <c r="B228">
        <v>113.9448</v>
      </c>
      <c r="C228" t="s">
        <v>281</v>
      </c>
      <c r="D228" t="s">
        <v>71</v>
      </c>
      <c r="E228" t="s">
        <v>56</v>
      </c>
      <c r="H228">
        <v>1</v>
      </c>
      <c r="I228">
        <v>7</v>
      </c>
      <c r="J228">
        <v>7</v>
      </c>
      <c r="K228">
        <v>11</v>
      </c>
      <c r="L228">
        <v>15</v>
      </c>
      <c r="M228">
        <v>16</v>
      </c>
      <c r="N228">
        <v>19</v>
      </c>
      <c r="O228">
        <v>20</v>
      </c>
      <c r="P228">
        <v>23</v>
      </c>
      <c r="Q228">
        <v>27</v>
      </c>
      <c r="R228">
        <v>34</v>
      </c>
      <c r="S228">
        <v>35</v>
      </c>
      <c r="T228">
        <v>42</v>
      </c>
      <c r="U228">
        <v>46</v>
      </c>
      <c r="V228">
        <v>50</v>
      </c>
      <c r="W228">
        <v>52</v>
      </c>
      <c r="X228">
        <v>54</v>
      </c>
      <c r="Y228">
        <v>58</v>
      </c>
      <c r="Z228">
        <v>58</v>
      </c>
      <c r="AA228">
        <v>60</v>
      </c>
      <c r="AB228">
        <v>61</v>
      </c>
      <c r="AC228">
        <v>65</v>
      </c>
      <c r="AD228">
        <v>68</v>
      </c>
      <c r="AE228">
        <v>70</v>
      </c>
      <c r="AF228">
        <v>72</v>
      </c>
      <c r="AG228">
        <v>73</v>
      </c>
      <c r="AH228">
        <v>75</v>
      </c>
      <c r="AI228">
        <v>75</v>
      </c>
      <c r="AJ228">
        <v>75</v>
      </c>
      <c r="AK228">
        <v>75</v>
      </c>
      <c r="AL228">
        <v>75</v>
      </c>
      <c r="AM228">
        <v>75</v>
      </c>
      <c r="AN228">
        <v>75</v>
      </c>
      <c r="AO228">
        <v>75</v>
      </c>
      <c r="AP228">
        <v>75</v>
      </c>
      <c r="AQ228">
        <v>75</v>
      </c>
      <c r="AR228">
        <v>75</v>
      </c>
      <c r="AS228">
        <v>75</v>
      </c>
      <c r="AT228">
        <v>75</v>
      </c>
      <c r="AU228">
        <v>75</v>
      </c>
      <c r="AV228">
        <v>75</v>
      </c>
      <c r="AW228">
        <v>75</v>
      </c>
      <c r="AX228">
        <v>75</v>
      </c>
      <c r="AY228">
        <v>75</v>
      </c>
      <c r="AZ228">
        <v>75</v>
      </c>
      <c r="BA228">
        <v>75</v>
      </c>
      <c r="BB228">
        <v>75</v>
      </c>
      <c r="BC228">
        <v>75</v>
      </c>
      <c r="BD228">
        <v>75</v>
      </c>
      <c r="BE228">
        <v>75</v>
      </c>
      <c r="BF228">
        <v>75</v>
      </c>
      <c r="BG228">
        <v>75</v>
      </c>
      <c r="BH228">
        <v>75</v>
      </c>
      <c r="BI228">
        <v>75</v>
      </c>
      <c r="BJ228">
        <v>75</v>
      </c>
      <c r="BK228">
        <v>75</v>
      </c>
      <c r="BL228">
        <v>75</v>
      </c>
      <c r="BM228">
        <v>75</v>
      </c>
      <c r="BN228">
        <v>75</v>
      </c>
      <c r="BO228">
        <v>75</v>
      </c>
      <c r="BP228">
        <v>75</v>
      </c>
      <c r="BQ228">
        <v>77</v>
      </c>
      <c r="BR228">
        <v>89</v>
      </c>
      <c r="BS228">
        <v>92</v>
      </c>
      <c r="BT228">
        <v>94</v>
      </c>
      <c r="BU228">
        <v>95</v>
      </c>
      <c r="BV228">
        <v>97</v>
      </c>
      <c r="BW228">
        <v>107</v>
      </c>
      <c r="BX228">
        <v>111</v>
      </c>
      <c r="BY228">
        <v>117</v>
      </c>
      <c r="BZ228">
        <v>117</v>
      </c>
      <c r="CA228">
        <v>117</v>
      </c>
      <c r="CB228">
        <v>117</v>
      </c>
      <c r="CC228">
        <v>118</v>
      </c>
      <c r="CD228">
        <v>121</v>
      </c>
      <c r="CE228">
        <v>124</v>
      </c>
      <c r="CF228">
        <v>126</v>
      </c>
      <c r="CG228">
        <v>128</v>
      </c>
      <c r="CH228">
        <v>155</v>
      </c>
      <c r="CI228">
        <v>189</v>
      </c>
      <c r="CJ228">
        <v>190</v>
      </c>
      <c r="CK228">
        <v>190</v>
      </c>
      <c r="CL228">
        <v>190</v>
      </c>
      <c r="CM228">
        <v>193</v>
      </c>
      <c r="CN228">
        <v>193</v>
      </c>
      <c r="CO228">
        <v>193</v>
      </c>
      <c r="CP228">
        <v>193</v>
      </c>
      <c r="CQ228">
        <v>194</v>
      </c>
      <c r="CR228" s="1">
        <f t="shared" si="20"/>
        <v>88</v>
      </c>
      <c r="CS228" s="3">
        <f t="shared" si="21"/>
        <v>7396</v>
      </c>
    </row>
    <row r="229" spans="1:97" x14ac:dyDescent="0.3">
      <c r="A229">
        <v>54.2361</v>
      </c>
      <c r="B229">
        <v>-4.5480999999999998</v>
      </c>
      <c r="C229" t="s">
        <v>281</v>
      </c>
      <c r="D229" t="s">
        <v>229</v>
      </c>
      <c r="E229" t="s">
        <v>225</v>
      </c>
      <c r="BL229">
        <v>1</v>
      </c>
      <c r="BM229">
        <v>1</v>
      </c>
      <c r="BN229">
        <v>5</v>
      </c>
      <c r="BO229">
        <v>13</v>
      </c>
      <c r="BP229">
        <v>23</v>
      </c>
      <c r="BQ229">
        <v>23</v>
      </c>
      <c r="BR229">
        <v>25</v>
      </c>
      <c r="BS229">
        <v>29</v>
      </c>
      <c r="BT229">
        <v>32</v>
      </c>
      <c r="BU229">
        <v>42</v>
      </c>
      <c r="BV229">
        <v>49</v>
      </c>
      <c r="BW229">
        <v>60</v>
      </c>
      <c r="BX229">
        <v>68</v>
      </c>
      <c r="BY229">
        <v>95</v>
      </c>
      <c r="BZ229">
        <v>114</v>
      </c>
      <c r="CA229">
        <v>126</v>
      </c>
      <c r="CB229">
        <v>127</v>
      </c>
      <c r="CC229">
        <v>139</v>
      </c>
      <c r="CD229">
        <v>150</v>
      </c>
      <c r="CE229">
        <v>158</v>
      </c>
      <c r="CF229">
        <v>190</v>
      </c>
      <c r="CG229">
        <v>201</v>
      </c>
      <c r="CH229">
        <v>226</v>
      </c>
      <c r="CI229">
        <v>228</v>
      </c>
      <c r="CJ229">
        <v>242</v>
      </c>
      <c r="CK229">
        <v>254</v>
      </c>
      <c r="CL229">
        <v>256</v>
      </c>
      <c r="CM229">
        <v>284</v>
      </c>
      <c r="CN229">
        <v>291</v>
      </c>
      <c r="CO229">
        <v>297</v>
      </c>
      <c r="CP229">
        <v>298</v>
      </c>
      <c r="CQ229">
        <v>300</v>
      </c>
      <c r="CR229" s="1">
        <f t="shared" si="20"/>
        <v>32</v>
      </c>
      <c r="CS229" s="3">
        <f t="shared" si="21"/>
        <v>4347</v>
      </c>
    </row>
    <row r="230" spans="1:97" x14ac:dyDescent="0.3">
      <c r="A230">
        <v>32.9711</v>
      </c>
      <c r="B230">
        <v>119.455</v>
      </c>
      <c r="C230" t="s">
        <v>281</v>
      </c>
      <c r="D230" t="s">
        <v>72</v>
      </c>
      <c r="E230" t="s">
        <v>56</v>
      </c>
      <c r="F230">
        <v>1</v>
      </c>
      <c r="G230">
        <v>5</v>
      </c>
      <c r="H230">
        <v>9</v>
      </c>
      <c r="I230">
        <v>18</v>
      </c>
      <c r="J230">
        <v>33</v>
      </c>
      <c r="K230">
        <v>47</v>
      </c>
      <c r="L230">
        <v>70</v>
      </c>
      <c r="M230">
        <v>99</v>
      </c>
      <c r="N230">
        <v>129</v>
      </c>
      <c r="O230">
        <v>168</v>
      </c>
      <c r="P230">
        <v>202</v>
      </c>
      <c r="Q230">
        <v>236</v>
      </c>
      <c r="R230">
        <v>271</v>
      </c>
      <c r="S230">
        <v>308</v>
      </c>
      <c r="T230">
        <v>341</v>
      </c>
      <c r="U230">
        <v>373</v>
      </c>
      <c r="V230">
        <v>408</v>
      </c>
      <c r="W230">
        <v>439</v>
      </c>
      <c r="X230">
        <v>468</v>
      </c>
      <c r="Y230">
        <v>492</v>
      </c>
      <c r="Z230">
        <v>515</v>
      </c>
      <c r="AA230">
        <v>543</v>
      </c>
      <c r="AB230">
        <v>570</v>
      </c>
      <c r="AC230">
        <v>593</v>
      </c>
      <c r="AD230">
        <v>604</v>
      </c>
      <c r="AE230">
        <v>617</v>
      </c>
      <c r="AF230">
        <v>626</v>
      </c>
      <c r="AG230">
        <v>629</v>
      </c>
      <c r="AH230">
        <v>631</v>
      </c>
      <c r="AI230">
        <v>631</v>
      </c>
      <c r="AJ230">
        <v>631</v>
      </c>
      <c r="AK230">
        <v>631</v>
      </c>
      <c r="AL230">
        <v>631</v>
      </c>
      <c r="AM230">
        <v>631</v>
      </c>
      <c r="AN230">
        <v>631</v>
      </c>
      <c r="AO230">
        <v>631</v>
      </c>
      <c r="AP230">
        <v>631</v>
      </c>
      <c r="AQ230">
        <v>631</v>
      </c>
      <c r="AR230">
        <v>631</v>
      </c>
      <c r="AS230">
        <v>631</v>
      </c>
      <c r="AT230">
        <v>631</v>
      </c>
      <c r="AU230">
        <v>631</v>
      </c>
      <c r="AV230">
        <v>631</v>
      </c>
      <c r="AW230">
        <v>631</v>
      </c>
      <c r="AX230">
        <v>631</v>
      </c>
      <c r="AY230">
        <v>631</v>
      </c>
      <c r="AZ230">
        <v>631</v>
      </c>
      <c r="BA230">
        <v>631</v>
      </c>
      <c r="BB230">
        <v>631</v>
      </c>
      <c r="BC230">
        <v>631</v>
      </c>
      <c r="BD230">
        <v>631</v>
      </c>
      <c r="BE230">
        <v>631</v>
      </c>
      <c r="BF230">
        <v>631</v>
      </c>
      <c r="BG230">
        <v>631</v>
      </c>
      <c r="BH230">
        <v>631</v>
      </c>
      <c r="BI230">
        <v>631</v>
      </c>
      <c r="BJ230">
        <v>631</v>
      </c>
      <c r="BK230">
        <v>631</v>
      </c>
      <c r="BL230">
        <v>631</v>
      </c>
      <c r="BM230">
        <v>631</v>
      </c>
      <c r="BN230">
        <v>633</v>
      </c>
      <c r="BO230">
        <v>633</v>
      </c>
      <c r="BP230">
        <v>636</v>
      </c>
      <c r="BQ230">
        <v>638</v>
      </c>
      <c r="BR230">
        <v>640</v>
      </c>
      <c r="BS230">
        <v>641</v>
      </c>
      <c r="BT230">
        <v>641</v>
      </c>
      <c r="BU230">
        <v>644</v>
      </c>
      <c r="BV230">
        <v>645</v>
      </c>
      <c r="BW230">
        <v>646</v>
      </c>
      <c r="BX230">
        <v>646</v>
      </c>
      <c r="BY230">
        <v>647</v>
      </c>
      <c r="BZ230">
        <v>651</v>
      </c>
      <c r="CA230">
        <v>651</v>
      </c>
      <c r="CB230">
        <v>651</v>
      </c>
      <c r="CC230">
        <v>651</v>
      </c>
      <c r="CD230">
        <v>651</v>
      </c>
      <c r="CE230">
        <v>651</v>
      </c>
      <c r="CF230">
        <v>651</v>
      </c>
      <c r="CG230">
        <v>651</v>
      </c>
      <c r="CH230">
        <v>652</v>
      </c>
      <c r="CI230">
        <v>653</v>
      </c>
      <c r="CJ230">
        <v>653</v>
      </c>
      <c r="CK230">
        <v>653</v>
      </c>
      <c r="CL230">
        <v>653</v>
      </c>
      <c r="CM230">
        <v>653</v>
      </c>
      <c r="CN230">
        <v>653</v>
      </c>
      <c r="CO230">
        <v>653</v>
      </c>
      <c r="CP230">
        <v>653</v>
      </c>
      <c r="CQ230">
        <v>653</v>
      </c>
      <c r="CR230" s="1">
        <f t="shared" si="20"/>
        <v>90</v>
      </c>
      <c r="CS230" s="3">
        <f t="shared" si="21"/>
        <v>48433</v>
      </c>
    </row>
    <row r="231" spans="1:97" x14ac:dyDescent="0.3">
      <c r="A231">
        <v>27.614000000000001</v>
      </c>
      <c r="B231">
        <v>115.7221</v>
      </c>
      <c r="C231" t="s">
        <v>281</v>
      </c>
      <c r="D231" t="s">
        <v>73</v>
      </c>
      <c r="E231" t="s">
        <v>56</v>
      </c>
      <c r="F231">
        <v>2</v>
      </c>
      <c r="G231">
        <v>7</v>
      </c>
      <c r="H231">
        <v>18</v>
      </c>
      <c r="I231">
        <v>18</v>
      </c>
      <c r="J231">
        <v>36</v>
      </c>
      <c r="K231">
        <v>72</v>
      </c>
      <c r="L231">
        <v>109</v>
      </c>
      <c r="M231">
        <v>109</v>
      </c>
      <c r="N231">
        <v>162</v>
      </c>
      <c r="O231">
        <v>240</v>
      </c>
      <c r="P231">
        <v>286</v>
      </c>
      <c r="Q231">
        <v>333</v>
      </c>
      <c r="R231">
        <v>391</v>
      </c>
      <c r="S231">
        <v>476</v>
      </c>
      <c r="T231">
        <v>548</v>
      </c>
      <c r="U231">
        <v>600</v>
      </c>
      <c r="V231">
        <v>661</v>
      </c>
      <c r="W231">
        <v>698</v>
      </c>
      <c r="X231">
        <v>740</v>
      </c>
      <c r="Y231">
        <v>771</v>
      </c>
      <c r="Z231">
        <v>804</v>
      </c>
      <c r="AA231">
        <v>844</v>
      </c>
      <c r="AB231">
        <v>872</v>
      </c>
      <c r="AC231">
        <v>900</v>
      </c>
      <c r="AD231">
        <v>913</v>
      </c>
      <c r="AE231">
        <v>925</v>
      </c>
      <c r="AF231">
        <v>930</v>
      </c>
      <c r="AG231">
        <v>933</v>
      </c>
      <c r="AH231">
        <v>934</v>
      </c>
      <c r="AI231">
        <v>934</v>
      </c>
      <c r="AJ231">
        <v>934</v>
      </c>
      <c r="AK231">
        <v>934</v>
      </c>
      <c r="AL231">
        <v>934</v>
      </c>
      <c r="AM231">
        <v>934</v>
      </c>
      <c r="AN231">
        <v>934</v>
      </c>
      <c r="AO231">
        <v>934</v>
      </c>
      <c r="AP231">
        <v>934</v>
      </c>
      <c r="AQ231">
        <v>935</v>
      </c>
      <c r="AR231">
        <v>935</v>
      </c>
      <c r="AS231">
        <v>935</v>
      </c>
      <c r="AT231">
        <v>935</v>
      </c>
      <c r="AU231">
        <v>935</v>
      </c>
      <c r="AV231">
        <v>935</v>
      </c>
      <c r="AW231">
        <v>935</v>
      </c>
      <c r="AX231">
        <v>935</v>
      </c>
      <c r="AY231">
        <v>935</v>
      </c>
      <c r="AZ231">
        <v>935</v>
      </c>
      <c r="BA231">
        <v>935</v>
      </c>
      <c r="BB231">
        <v>935</v>
      </c>
      <c r="BC231">
        <v>935</v>
      </c>
      <c r="BD231">
        <v>935</v>
      </c>
      <c r="BE231">
        <v>935</v>
      </c>
      <c r="BF231">
        <v>935</v>
      </c>
      <c r="BG231">
        <v>935</v>
      </c>
      <c r="BH231">
        <v>935</v>
      </c>
      <c r="BI231">
        <v>935</v>
      </c>
      <c r="BJ231">
        <v>935</v>
      </c>
      <c r="BK231">
        <v>935</v>
      </c>
      <c r="BL231">
        <v>935</v>
      </c>
      <c r="BM231">
        <v>935</v>
      </c>
      <c r="BN231">
        <v>936</v>
      </c>
      <c r="BO231">
        <v>936</v>
      </c>
      <c r="BP231">
        <v>936</v>
      </c>
      <c r="BQ231">
        <v>936</v>
      </c>
      <c r="BR231">
        <v>936</v>
      </c>
      <c r="BS231">
        <v>936</v>
      </c>
      <c r="BT231">
        <v>936</v>
      </c>
      <c r="BU231">
        <v>937</v>
      </c>
      <c r="BV231">
        <v>937</v>
      </c>
      <c r="BW231">
        <v>937</v>
      </c>
      <c r="BX231">
        <v>937</v>
      </c>
      <c r="BY231">
        <v>937</v>
      </c>
      <c r="BZ231">
        <v>937</v>
      </c>
      <c r="CA231">
        <v>937</v>
      </c>
      <c r="CB231">
        <v>937</v>
      </c>
      <c r="CC231">
        <v>937</v>
      </c>
      <c r="CD231">
        <v>937</v>
      </c>
      <c r="CE231">
        <v>937</v>
      </c>
      <c r="CF231">
        <v>937</v>
      </c>
      <c r="CG231">
        <v>937</v>
      </c>
      <c r="CH231">
        <v>937</v>
      </c>
      <c r="CI231">
        <v>937</v>
      </c>
      <c r="CJ231">
        <v>937</v>
      </c>
      <c r="CK231">
        <v>937</v>
      </c>
      <c r="CL231">
        <v>937</v>
      </c>
      <c r="CM231">
        <v>937</v>
      </c>
      <c r="CN231">
        <v>937</v>
      </c>
      <c r="CO231">
        <v>937</v>
      </c>
      <c r="CP231">
        <v>937</v>
      </c>
      <c r="CQ231">
        <v>937</v>
      </c>
      <c r="CR231" s="1">
        <f t="shared" si="20"/>
        <v>90</v>
      </c>
      <c r="CS231" s="3">
        <f t="shared" si="21"/>
        <v>71412</v>
      </c>
    </row>
    <row r="232" spans="1:97" x14ac:dyDescent="0.3">
      <c r="A232">
        <v>43.6661</v>
      </c>
      <c r="B232">
        <v>126.1923</v>
      </c>
      <c r="C232" t="s">
        <v>281</v>
      </c>
      <c r="D232" t="s">
        <v>74</v>
      </c>
      <c r="E232" t="s">
        <v>56</v>
      </c>
      <c r="G232">
        <v>1</v>
      </c>
      <c r="H232">
        <v>3</v>
      </c>
      <c r="I232">
        <v>4</v>
      </c>
      <c r="J232">
        <v>4</v>
      </c>
      <c r="K232">
        <v>6</v>
      </c>
      <c r="L232">
        <v>8</v>
      </c>
      <c r="M232">
        <v>9</v>
      </c>
      <c r="N232">
        <v>14</v>
      </c>
      <c r="O232">
        <v>14</v>
      </c>
      <c r="P232">
        <v>17</v>
      </c>
      <c r="Q232">
        <v>23</v>
      </c>
      <c r="R232">
        <v>31</v>
      </c>
      <c r="S232">
        <v>42</v>
      </c>
      <c r="T232">
        <v>54</v>
      </c>
      <c r="U232">
        <v>59</v>
      </c>
      <c r="V232">
        <v>65</v>
      </c>
      <c r="W232">
        <v>69</v>
      </c>
      <c r="X232">
        <v>78</v>
      </c>
      <c r="Y232">
        <v>80</v>
      </c>
      <c r="Z232">
        <v>81</v>
      </c>
      <c r="AA232">
        <v>83</v>
      </c>
      <c r="AB232">
        <v>84</v>
      </c>
      <c r="AC232">
        <v>86</v>
      </c>
      <c r="AD232">
        <v>88</v>
      </c>
      <c r="AE232">
        <v>89</v>
      </c>
      <c r="AF232">
        <v>89</v>
      </c>
      <c r="AG232">
        <v>89</v>
      </c>
      <c r="AH232">
        <v>90</v>
      </c>
      <c r="AI232">
        <v>91</v>
      </c>
      <c r="AJ232">
        <v>91</v>
      </c>
      <c r="AK232">
        <v>91</v>
      </c>
      <c r="AL232">
        <v>91</v>
      </c>
      <c r="AM232">
        <v>93</v>
      </c>
      <c r="AN232">
        <v>93</v>
      </c>
      <c r="AO232">
        <v>93</v>
      </c>
      <c r="AP232">
        <v>93</v>
      </c>
      <c r="AQ232">
        <v>93</v>
      </c>
      <c r="AR232">
        <v>93</v>
      </c>
      <c r="AS232">
        <v>93</v>
      </c>
      <c r="AT232">
        <v>93</v>
      </c>
      <c r="AU232">
        <v>93</v>
      </c>
      <c r="AV232">
        <v>93</v>
      </c>
      <c r="AW232">
        <v>93</v>
      </c>
      <c r="AX232">
        <v>93</v>
      </c>
      <c r="AY232">
        <v>93</v>
      </c>
      <c r="AZ232">
        <v>93</v>
      </c>
      <c r="BA232">
        <v>93</v>
      </c>
      <c r="BB232">
        <v>93</v>
      </c>
      <c r="BC232">
        <v>93</v>
      </c>
      <c r="BD232">
        <v>93</v>
      </c>
      <c r="BE232">
        <v>93</v>
      </c>
      <c r="BF232">
        <v>93</v>
      </c>
      <c r="BG232">
        <v>93</v>
      </c>
      <c r="BH232">
        <v>93</v>
      </c>
      <c r="BI232">
        <v>93</v>
      </c>
      <c r="BJ232">
        <v>93</v>
      </c>
      <c r="BK232">
        <v>93</v>
      </c>
      <c r="BL232">
        <v>93</v>
      </c>
      <c r="BM232">
        <v>93</v>
      </c>
      <c r="BN232">
        <v>93</v>
      </c>
      <c r="BO232">
        <v>93</v>
      </c>
      <c r="BP232">
        <v>93</v>
      </c>
      <c r="BQ232">
        <v>94</v>
      </c>
      <c r="BR232">
        <v>95</v>
      </c>
      <c r="BS232">
        <v>95</v>
      </c>
      <c r="BT232">
        <v>97</v>
      </c>
      <c r="BU232">
        <v>98</v>
      </c>
      <c r="BV232">
        <v>98</v>
      </c>
      <c r="BW232">
        <v>98</v>
      </c>
      <c r="BX232">
        <v>98</v>
      </c>
      <c r="BY232">
        <v>98</v>
      </c>
      <c r="BZ232">
        <v>98</v>
      </c>
      <c r="CA232">
        <v>98</v>
      </c>
      <c r="CB232">
        <v>98</v>
      </c>
      <c r="CC232">
        <v>98</v>
      </c>
      <c r="CD232">
        <v>98</v>
      </c>
      <c r="CE232">
        <v>98</v>
      </c>
      <c r="CF232">
        <v>98</v>
      </c>
      <c r="CG232">
        <v>98</v>
      </c>
      <c r="CH232">
        <v>98</v>
      </c>
      <c r="CI232">
        <v>99</v>
      </c>
      <c r="CJ232">
        <v>100</v>
      </c>
      <c r="CK232">
        <v>100</v>
      </c>
      <c r="CL232">
        <v>102</v>
      </c>
      <c r="CM232">
        <v>102</v>
      </c>
      <c r="CN232">
        <v>102</v>
      </c>
      <c r="CO232">
        <v>102</v>
      </c>
      <c r="CP232">
        <v>104</v>
      </c>
      <c r="CQ232">
        <v>104</v>
      </c>
      <c r="CR232" s="1">
        <f t="shared" si="20"/>
        <v>89</v>
      </c>
      <c r="CS232" s="3">
        <f t="shared" si="21"/>
        <v>7182</v>
      </c>
    </row>
    <row r="233" spans="1:97" x14ac:dyDescent="0.3">
      <c r="A233">
        <v>41.2956</v>
      </c>
      <c r="B233">
        <v>122.60850000000001</v>
      </c>
      <c r="C233" t="s">
        <v>281</v>
      </c>
      <c r="D233" t="s">
        <v>75</v>
      </c>
      <c r="E233" t="s">
        <v>56</v>
      </c>
      <c r="F233">
        <v>2</v>
      </c>
      <c r="G233">
        <v>3</v>
      </c>
      <c r="H233">
        <v>4</v>
      </c>
      <c r="I233">
        <v>17</v>
      </c>
      <c r="J233">
        <v>21</v>
      </c>
      <c r="K233">
        <v>27</v>
      </c>
      <c r="L233">
        <v>34</v>
      </c>
      <c r="M233">
        <v>39</v>
      </c>
      <c r="N233">
        <v>41</v>
      </c>
      <c r="O233">
        <v>48</v>
      </c>
      <c r="P233">
        <v>64</v>
      </c>
      <c r="Q233">
        <v>70</v>
      </c>
      <c r="R233">
        <v>74</v>
      </c>
      <c r="S233">
        <v>81</v>
      </c>
      <c r="T233">
        <v>89</v>
      </c>
      <c r="U233">
        <v>94</v>
      </c>
      <c r="V233">
        <v>99</v>
      </c>
      <c r="W233">
        <v>105</v>
      </c>
      <c r="X233">
        <v>107</v>
      </c>
      <c r="Y233">
        <v>108</v>
      </c>
      <c r="Z233">
        <v>111</v>
      </c>
      <c r="AA233">
        <v>116</v>
      </c>
      <c r="AB233">
        <v>117</v>
      </c>
      <c r="AC233">
        <v>119</v>
      </c>
      <c r="AD233">
        <v>119</v>
      </c>
      <c r="AE233">
        <v>121</v>
      </c>
      <c r="AF233">
        <v>121</v>
      </c>
      <c r="AG233">
        <v>121</v>
      </c>
      <c r="AH233">
        <v>121</v>
      </c>
      <c r="AI233">
        <v>121</v>
      </c>
      <c r="AJ233">
        <v>121</v>
      </c>
      <c r="AK233">
        <v>121</v>
      </c>
      <c r="AL233">
        <v>121</v>
      </c>
      <c r="AM233">
        <v>121</v>
      </c>
      <c r="AN233">
        <v>121</v>
      </c>
      <c r="AO233">
        <v>121</v>
      </c>
      <c r="AP233">
        <v>121</v>
      </c>
      <c r="AQ233">
        <v>121</v>
      </c>
      <c r="AR233">
        <v>121</v>
      </c>
      <c r="AS233">
        <v>122</v>
      </c>
      <c r="AT233">
        <v>122</v>
      </c>
      <c r="AU233">
        <v>125</v>
      </c>
      <c r="AV233">
        <v>125</v>
      </c>
      <c r="AW233">
        <v>125</v>
      </c>
      <c r="AX233">
        <v>125</v>
      </c>
      <c r="AY233">
        <v>125</v>
      </c>
      <c r="AZ233">
        <v>125</v>
      </c>
      <c r="BA233">
        <v>125</v>
      </c>
      <c r="BB233">
        <v>125</v>
      </c>
      <c r="BC233">
        <v>125</v>
      </c>
      <c r="BD233">
        <v>125</v>
      </c>
      <c r="BE233">
        <v>125</v>
      </c>
      <c r="BF233">
        <v>125</v>
      </c>
      <c r="BG233">
        <v>125</v>
      </c>
      <c r="BH233">
        <v>125</v>
      </c>
      <c r="BI233">
        <v>125</v>
      </c>
      <c r="BJ233">
        <v>125</v>
      </c>
      <c r="BK233">
        <v>125</v>
      </c>
      <c r="BL233">
        <v>126</v>
      </c>
      <c r="BM233">
        <v>126</v>
      </c>
      <c r="BN233">
        <v>127</v>
      </c>
      <c r="BO233">
        <v>127</v>
      </c>
      <c r="BP233">
        <v>127</v>
      </c>
      <c r="BQ233">
        <v>127</v>
      </c>
      <c r="BR233">
        <v>128</v>
      </c>
      <c r="BS233">
        <v>128</v>
      </c>
      <c r="BT233">
        <v>132</v>
      </c>
      <c r="BU233">
        <v>134</v>
      </c>
      <c r="BV233">
        <v>136</v>
      </c>
      <c r="BW233">
        <v>139</v>
      </c>
      <c r="BX233">
        <v>140</v>
      </c>
      <c r="BY233">
        <v>141</v>
      </c>
      <c r="BZ233">
        <v>141</v>
      </c>
      <c r="CA233">
        <v>141</v>
      </c>
      <c r="CB233">
        <v>142</v>
      </c>
      <c r="CC233">
        <v>142</v>
      </c>
      <c r="CD233">
        <v>144</v>
      </c>
      <c r="CE233">
        <v>144</v>
      </c>
      <c r="CF233">
        <v>144</v>
      </c>
      <c r="CG233">
        <v>144</v>
      </c>
      <c r="CH233">
        <v>145</v>
      </c>
      <c r="CI233">
        <v>145</v>
      </c>
      <c r="CJ233">
        <v>145</v>
      </c>
      <c r="CK233">
        <v>145</v>
      </c>
      <c r="CL233">
        <v>145</v>
      </c>
      <c r="CM233">
        <v>145</v>
      </c>
      <c r="CN233">
        <v>146</v>
      </c>
      <c r="CO233">
        <v>146</v>
      </c>
      <c r="CP233">
        <v>146</v>
      </c>
      <c r="CQ233">
        <v>146</v>
      </c>
      <c r="CR233" s="1">
        <f t="shared" si="20"/>
        <v>90</v>
      </c>
      <c r="CS233" s="3">
        <f t="shared" si="21"/>
        <v>10206</v>
      </c>
    </row>
    <row r="234" spans="1:97" x14ac:dyDescent="0.3">
      <c r="A234">
        <v>22.166699999999999</v>
      </c>
      <c r="B234">
        <v>113.55</v>
      </c>
      <c r="C234" t="s">
        <v>281</v>
      </c>
      <c r="D234" t="s">
        <v>76</v>
      </c>
      <c r="E234" t="s">
        <v>56</v>
      </c>
      <c r="F234">
        <v>1</v>
      </c>
      <c r="G234">
        <v>2</v>
      </c>
      <c r="H234">
        <v>2</v>
      </c>
      <c r="I234">
        <v>2</v>
      </c>
      <c r="J234">
        <v>5</v>
      </c>
      <c r="K234">
        <v>6</v>
      </c>
      <c r="L234">
        <v>7</v>
      </c>
      <c r="M234">
        <v>7</v>
      </c>
      <c r="N234">
        <v>7</v>
      </c>
      <c r="O234">
        <v>7</v>
      </c>
      <c r="P234">
        <v>7</v>
      </c>
      <c r="Q234">
        <v>8</v>
      </c>
      <c r="R234">
        <v>8</v>
      </c>
      <c r="S234">
        <v>10</v>
      </c>
      <c r="T234">
        <v>10</v>
      </c>
      <c r="U234">
        <v>10</v>
      </c>
      <c r="V234">
        <v>10</v>
      </c>
      <c r="W234">
        <v>10</v>
      </c>
      <c r="X234">
        <v>10</v>
      </c>
      <c r="Y234">
        <v>10</v>
      </c>
      <c r="Z234">
        <v>10</v>
      </c>
      <c r="AA234">
        <v>10</v>
      </c>
      <c r="AB234">
        <v>10</v>
      </c>
      <c r="AC234">
        <v>10</v>
      </c>
      <c r="AD234">
        <v>10</v>
      </c>
      <c r="AE234">
        <v>10</v>
      </c>
      <c r="AF234">
        <v>10</v>
      </c>
      <c r="AG234">
        <v>10</v>
      </c>
      <c r="AH234">
        <v>10</v>
      </c>
      <c r="AI234">
        <v>10</v>
      </c>
      <c r="AJ234">
        <v>10</v>
      </c>
      <c r="AK234">
        <v>10</v>
      </c>
      <c r="AL234">
        <v>10</v>
      </c>
      <c r="AM234">
        <v>10</v>
      </c>
      <c r="AN234">
        <v>10</v>
      </c>
      <c r="AO234">
        <v>10</v>
      </c>
      <c r="AP234">
        <v>10</v>
      </c>
      <c r="AQ234">
        <v>10</v>
      </c>
      <c r="AR234">
        <v>10</v>
      </c>
      <c r="AS234">
        <v>10</v>
      </c>
      <c r="AT234">
        <v>10</v>
      </c>
      <c r="AU234">
        <v>10</v>
      </c>
      <c r="AV234">
        <v>10</v>
      </c>
      <c r="AW234">
        <v>10</v>
      </c>
      <c r="AX234">
        <v>10</v>
      </c>
      <c r="AY234">
        <v>10</v>
      </c>
      <c r="AZ234">
        <v>10</v>
      </c>
      <c r="BA234">
        <v>10</v>
      </c>
      <c r="BB234">
        <v>10</v>
      </c>
      <c r="BC234">
        <v>10</v>
      </c>
      <c r="BD234">
        <v>10</v>
      </c>
      <c r="BE234">
        <v>10</v>
      </c>
      <c r="BF234">
        <v>10</v>
      </c>
      <c r="BG234">
        <v>10</v>
      </c>
      <c r="BH234">
        <v>11</v>
      </c>
      <c r="BI234">
        <v>12</v>
      </c>
      <c r="BJ234">
        <v>15</v>
      </c>
      <c r="BK234">
        <v>17</v>
      </c>
      <c r="BL234">
        <v>17</v>
      </c>
      <c r="BM234">
        <v>18</v>
      </c>
      <c r="BN234">
        <v>24</v>
      </c>
      <c r="BO234">
        <v>24</v>
      </c>
      <c r="BP234">
        <v>25</v>
      </c>
      <c r="BQ234">
        <v>30</v>
      </c>
      <c r="BR234">
        <v>31</v>
      </c>
      <c r="BS234">
        <v>33</v>
      </c>
      <c r="BT234">
        <v>37</v>
      </c>
      <c r="BU234">
        <v>37</v>
      </c>
      <c r="BV234">
        <v>38</v>
      </c>
      <c r="BW234">
        <v>41</v>
      </c>
      <c r="BX234">
        <v>41</v>
      </c>
      <c r="BY234">
        <v>41</v>
      </c>
      <c r="BZ234">
        <v>43</v>
      </c>
      <c r="CA234">
        <v>43</v>
      </c>
      <c r="CB234">
        <v>44</v>
      </c>
      <c r="CC234">
        <v>44</v>
      </c>
      <c r="CD234">
        <v>44</v>
      </c>
      <c r="CE234">
        <v>45</v>
      </c>
      <c r="CF234">
        <v>45</v>
      </c>
      <c r="CG234">
        <v>45</v>
      </c>
      <c r="CH234">
        <v>45</v>
      </c>
      <c r="CI234">
        <v>45</v>
      </c>
      <c r="CJ234">
        <v>45</v>
      </c>
      <c r="CK234">
        <v>45</v>
      </c>
      <c r="CL234">
        <v>45</v>
      </c>
      <c r="CM234">
        <v>45</v>
      </c>
      <c r="CN234">
        <v>45</v>
      </c>
      <c r="CO234">
        <v>45</v>
      </c>
      <c r="CP234">
        <v>45</v>
      </c>
      <c r="CQ234">
        <v>45</v>
      </c>
      <c r="CR234" s="1">
        <f t="shared" si="20"/>
        <v>90</v>
      </c>
      <c r="CS234" s="3">
        <f t="shared" si="21"/>
        <v>1774</v>
      </c>
    </row>
    <row r="235" spans="1:97" x14ac:dyDescent="0.3">
      <c r="A235">
        <v>53.760899999999999</v>
      </c>
      <c r="B235">
        <v>-98.813900000000004</v>
      </c>
      <c r="C235" t="s">
        <v>281</v>
      </c>
      <c r="D235" t="s">
        <v>44</v>
      </c>
      <c r="E235" t="s">
        <v>41</v>
      </c>
      <c r="BE235">
        <v>4</v>
      </c>
      <c r="BF235">
        <v>4</v>
      </c>
      <c r="BG235">
        <v>4</v>
      </c>
      <c r="BH235">
        <v>7</v>
      </c>
      <c r="BI235">
        <v>8</v>
      </c>
      <c r="BJ235">
        <v>15</v>
      </c>
      <c r="BK235">
        <v>17</v>
      </c>
      <c r="BL235">
        <v>17</v>
      </c>
      <c r="BM235">
        <v>18</v>
      </c>
      <c r="BN235">
        <v>20</v>
      </c>
      <c r="BO235">
        <v>20</v>
      </c>
      <c r="BP235">
        <v>21</v>
      </c>
      <c r="BQ235">
        <v>35</v>
      </c>
      <c r="BR235">
        <v>36</v>
      </c>
      <c r="BS235">
        <v>39</v>
      </c>
      <c r="BT235">
        <v>64</v>
      </c>
      <c r="BU235">
        <v>72</v>
      </c>
      <c r="BV235">
        <v>96</v>
      </c>
      <c r="BW235">
        <v>103</v>
      </c>
      <c r="BX235">
        <v>127</v>
      </c>
      <c r="BY235">
        <v>167</v>
      </c>
      <c r="BZ235">
        <v>182</v>
      </c>
      <c r="CA235">
        <v>182</v>
      </c>
      <c r="CB235">
        <v>203</v>
      </c>
      <c r="CC235">
        <v>203</v>
      </c>
      <c r="CD235">
        <v>217</v>
      </c>
      <c r="CE235">
        <v>217</v>
      </c>
      <c r="CF235">
        <v>221</v>
      </c>
      <c r="CG235">
        <v>230</v>
      </c>
      <c r="CH235">
        <v>243</v>
      </c>
      <c r="CI235">
        <v>242</v>
      </c>
      <c r="CJ235">
        <v>246</v>
      </c>
      <c r="CK235">
        <v>246</v>
      </c>
      <c r="CL235">
        <v>246</v>
      </c>
      <c r="CM235">
        <v>250</v>
      </c>
      <c r="CN235">
        <v>250</v>
      </c>
      <c r="CO235">
        <v>253</v>
      </c>
      <c r="CP235">
        <v>254</v>
      </c>
      <c r="CQ235">
        <v>254</v>
      </c>
      <c r="CR235" s="1">
        <f t="shared" si="20"/>
        <v>39</v>
      </c>
      <c r="CS235" s="3">
        <f t="shared" si="21"/>
        <v>5033</v>
      </c>
    </row>
    <row r="236" spans="1:97" x14ac:dyDescent="0.3">
      <c r="A236">
        <v>14.641500000000001</v>
      </c>
      <c r="B236">
        <v>-61.0242</v>
      </c>
      <c r="C236" t="s">
        <v>281</v>
      </c>
      <c r="D236" t="s">
        <v>123</v>
      </c>
      <c r="E236" t="s">
        <v>115</v>
      </c>
      <c r="AY236">
        <v>2</v>
      </c>
      <c r="AZ236">
        <v>2</v>
      </c>
      <c r="BA236">
        <v>2</v>
      </c>
      <c r="BB236">
        <v>2</v>
      </c>
      <c r="BC236">
        <v>3</v>
      </c>
      <c r="BD236">
        <v>3</v>
      </c>
      <c r="BE236">
        <v>3</v>
      </c>
      <c r="BF236">
        <v>9</v>
      </c>
      <c r="BG236">
        <v>9</v>
      </c>
      <c r="BH236">
        <v>15</v>
      </c>
      <c r="BI236">
        <v>16</v>
      </c>
      <c r="BJ236">
        <v>19</v>
      </c>
      <c r="BK236">
        <v>23</v>
      </c>
      <c r="BL236">
        <v>32</v>
      </c>
      <c r="BM236">
        <v>32</v>
      </c>
      <c r="BN236">
        <v>44</v>
      </c>
      <c r="BO236">
        <v>53</v>
      </c>
      <c r="BP236">
        <v>57</v>
      </c>
      <c r="BQ236">
        <v>66</v>
      </c>
      <c r="BR236">
        <v>66</v>
      </c>
      <c r="BS236">
        <v>81</v>
      </c>
      <c r="BT236">
        <v>93</v>
      </c>
      <c r="BU236">
        <v>93</v>
      </c>
      <c r="BV236">
        <v>93</v>
      </c>
      <c r="BW236">
        <v>128</v>
      </c>
      <c r="BX236">
        <v>135</v>
      </c>
      <c r="BY236">
        <v>138</v>
      </c>
      <c r="BZ236">
        <v>143</v>
      </c>
      <c r="CA236">
        <v>145</v>
      </c>
      <c r="CB236">
        <v>149</v>
      </c>
      <c r="CC236">
        <v>151</v>
      </c>
      <c r="CD236">
        <v>152</v>
      </c>
      <c r="CE236">
        <v>154</v>
      </c>
      <c r="CF236">
        <v>154</v>
      </c>
      <c r="CG236">
        <v>155</v>
      </c>
      <c r="CH236">
        <v>155</v>
      </c>
      <c r="CI236">
        <v>155</v>
      </c>
      <c r="CJ236">
        <v>157</v>
      </c>
      <c r="CK236">
        <v>157</v>
      </c>
      <c r="CL236">
        <v>158</v>
      </c>
      <c r="CM236">
        <v>158</v>
      </c>
      <c r="CN236">
        <v>158</v>
      </c>
      <c r="CO236">
        <v>158</v>
      </c>
      <c r="CP236">
        <v>163</v>
      </c>
      <c r="CQ236">
        <v>163</v>
      </c>
      <c r="CR236" s="1">
        <f t="shared" si="20"/>
        <v>45</v>
      </c>
      <c r="CS236" s="3">
        <f t="shared" si="21"/>
        <v>4004</v>
      </c>
    </row>
    <row r="237" spans="1:97" x14ac:dyDescent="0.3">
      <c r="A237">
        <v>-12.827500000000001</v>
      </c>
      <c r="B237">
        <v>45.166200000000003</v>
      </c>
      <c r="C237" t="s">
        <v>281</v>
      </c>
      <c r="D237" t="s">
        <v>118</v>
      </c>
      <c r="E237" t="s">
        <v>115</v>
      </c>
      <c r="BG237">
        <v>1</v>
      </c>
      <c r="BH237">
        <v>1</v>
      </c>
      <c r="BI237">
        <v>1</v>
      </c>
      <c r="BJ237">
        <v>3</v>
      </c>
      <c r="BK237">
        <v>3</v>
      </c>
      <c r="BL237">
        <v>6</v>
      </c>
      <c r="BM237">
        <v>7</v>
      </c>
      <c r="BN237">
        <v>11</v>
      </c>
      <c r="BO237">
        <v>24</v>
      </c>
      <c r="BP237">
        <v>36</v>
      </c>
      <c r="BQ237">
        <v>36</v>
      </c>
      <c r="BR237">
        <v>36</v>
      </c>
      <c r="BS237">
        <v>50</v>
      </c>
      <c r="BT237">
        <v>63</v>
      </c>
      <c r="BU237">
        <v>63</v>
      </c>
      <c r="BV237">
        <v>82</v>
      </c>
      <c r="BW237">
        <v>94</v>
      </c>
      <c r="BX237">
        <v>94</v>
      </c>
      <c r="BY237">
        <v>116</v>
      </c>
      <c r="BZ237">
        <v>128</v>
      </c>
      <c r="CA237">
        <v>134</v>
      </c>
      <c r="CB237">
        <v>147</v>
      </c>
      <c r="CC237">
        <v>147</v>
      </c>
      <c r="CD237">
        <v>171</v>
      </c>
      <c r="CE237">
        <v>171</v>
      </c>
      <c r="CF237">
        <v>184</v>
      </c>
      <c r="CG237">
        <v>191</v>
      </c>
      <c r="CH237">
        <v>196</v>
      </c>
      <c r="CI237">
        <v>196</v>
      </c>
      <c r="CJ237">
        <v>207</v>
      </c>
      <c r="CK237">
        <v>217</v>
      </c>
      <c r="CL237">
        <v>217</v>
      </c>
      <c r="CM237">
        <v>233</v>
      </c>
      <c r="CN237">
        <v>245</v>
      </c>
      <c r="CO237">
        <v>254</v>
      </c>
      <c r="CP237">
        <v>271</v>
      </c>
      <c r="CQ237">
        <v>271</v>
      </c>
      <c r="CR237" s="1">
        <f t="shared" si="20"/>
        <v>37</v>
      </c>
      <c r="CS237" s="3">
        <f t="shared" si="21"/>
        <v>4307</v>
      </c>
    </row>
    <row r="238" spans="1:97" x14ac:dyDescent="0.3">
      <c r="A238">
        <v>16.7425</v>
      </c>
      <c r="B238">
        <v>-62.187399999999997</v>
      </c>
      <c r="C238" t="s">
        <v>281</v>
      </c>
      <c r="D238" t="s">
        <v>230</v>
      </c>
      <c r="E238" t="s">
        <v>225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5</v>
      </c>
      <c r="BS238">
        <v>5</v>
      </c>
      <c r="BT238">
        <v>5</v>
      </c>
      <c r="BU238">
        <v>5</v>
      </c>
      <c r="BV238">
        <v>5</v>
      </c>
      <c r="BW238">
        <v>5</v>
      </c>
      <c r="BX238">
        <v>5</v>
      </c>
      <c r="BY238">
        <v>5</v>
      </c>
      <c r="BZ238">
        <v>6</v>
      </c>
      <c r="CA238">
        <v>6</v>
      </c>
      <c r="CB238">
        <v>6</v>
      </c>
      <c r="CC238">
        <v>6</v>
      </c>
      <c r="CD238">
        <v>9</v>
      </c>
      <c r="CE238">
        <v>9</v>
      </c>
      <c r="CF238">
        <v>9</v>
      </c>
      <c r="CG238">
        <v>9</v>
      </c>
      <c r="CH238">
        <v>9</v>
      </c>
      <c r="CI238">
        <v>9</v>
      </c>
      <c r="CJ238">
        <v>11</v>
      </c>
      <c r="CK238">
        <v>11</v>
      </c>
      <c r="CL238">
        <v>11</v>
      </c>
      <c r="CM238">
        <v>11</v>
      </c>
      <c r="CN238">
        <v>11</v>
      </c>
      <c r="CO238">
        <v>11</v>
      </c>
      <c r="CP238">
        <v>11</v>
      </c>
      <c r="CQ238">
        <v>11</v>
      </c>
      <c r="CR238" s="1">
        <f t="shared" si="20"/>
        <v>34</v>
      </c>
      <c r="CS238" s="3">
        <f t="shared" si="21"/>
        <v>214</v>
      </c>
    </row>
    <row r="239" spans="1:97" x14ac:dyDescent="0.3">
      <c r="A239">
        <v>46.565300000000001</v>
      </c>
      <c r="B239">
        <v>-66.4619</v>
      </c>
      <c r="C239" t="s">
        <v>281</v>
      </c>
      <c r="D239" t="s">
        <v>45</v>
      </c>
      <c r="E239" t="s">
        <v>41</v>
      </c>
      <c r="BC239">
        <v>1</v>
      </c>
      <c r="BD239">
        <v>1</v>
      </c>
      <c r="BE239">
        <v>1</v>
      </c>
      <c r="BF239">
        <v>1</v>
      </c>
      <c r="BG239">
        <v>2</v>
      </c>
      <c r="BH239">
        <v>6</v>
      </c>
      <c r="BI239">
        <v>8</v>
      </c>
      <c r="BJ239">
        <v>11</v>
      </c>
      <c r="BK239">
        <v>11</v>
      </c>
      <c r="BL239">
        <v>11</v>
      </c>
      <c r="BM239">
        <v>17</v>
      </c>
      <c r="BN239">
        <v>17</v>
      </c>
      <c r="BO239">
        <v>17</v>
      </c>
      <c r="BP239">
        <v>18</v>
      </c>
      <c r="BQ239">
        <v>18</v>
      </c>
      <c r="BR239">
        <v>33</v>
      </c>
      <c r="BS239">
        <v>45</v>
      </c>
      <c r="BT239">
        <v>51</v>
      </c>
      <c r="BU239">
        <v>66</v>
      </c>
      <c r="BV239">
        <v>68</v>
      </c>
      <c r="BW239">
        <v>70</v>
      </c>
      <c r="BX239">
        <v>81</v>
      </c>
      <c r="BY239">
        <v>91</v>
      </c>
      <c r="BZ239">
        <v>91</v>
      </c>
      <c r="CA239">
        <v>91</v>
      </c>
      <c r="CB239">
        <v>98</v>
      </c>
      <c r="CC239">
        <v>103</v>
      </c>
      <c r="CD239">
        <v>105</v>
      </c>
      <c r="CE239">
        <v>105</v>
      </c>
      <c r="CF239">
        <v>108</v>
      </c>
      <c r="CG239">
        <v>112</v>
      </c>
      <c r="CH239">
        <v>112</v>
      </c>
      <c r="CI239">
        <v>114</v>
      </c>
      <c r="CJ239">
        <v>116</v>
      </c>
      <c r="CK239">
        <v>116</v>
      </c>
      <c r="CL239">
        <v>117</v>
      </c>
      <c r="CM239">
        <v>117</v>
      </c>
      <c r="CN239">
        <v>117</v>
      </c>
      <c r="CO239">
        <v>117</v>
      </c>
      <c r="CP239">
        <v>118</v>
      </c>
      <c r="CQ239">
        <v>118</v>
      </c>
      <c r="CR239" s="1">
        <f t="shared" si="20"/>
        <v>41</v>
      </c>
      <c r="CS239" s="3">
        <f t="shared" si="21"/>
        <v>2620</v>
      </c>
    </row>
    <row r="240" spans="1:97" x14ac:dyDescent="0.3">
      <c r="A240">
        <v>-20.904299999999999</v>
      </c>
      <c r="B240">
        <v>165.61799999999999</v>
      </c>
      <c r="C240" t="s">
        <v>281</v>
      </c>
      <c r="D240" t="s">
        <v>119</v>
      </c>
      <c r="E240" t="s">
        <v>115</v>
      </c>
      <c r="BK240">
        <v>2</v>
      </c>
      <c r="BL240">
        <v>2</v>
      </c>
      <c r="BM240">
        <v>4</v>
      </c>
      <c r="BN240">
        <v>4</v>
      </c>
      <c r="BO240">
        <v>8</v>
      </c>
      <c r="BP240">
        <v>10</v>
      </c>
      <c r="BQ240">
        <v>14</v>
      </c>
      <c r="BR240">
        <v>14</v>
      </c>
      <c r="BS240">
        <v>15</v>
      </c>
      <c r="BT240">
        <v>15</v>
      </c>
      <c r="BU240">
        <v>15</v>
      </c>
      <c r="BV240">
        <v>15</v>
      </c>
      <c r="BW240">
        <v>16</v>
      </c>
      <c r="BX240">
        <v>16</v>
      </c>
      <c r="BY240">
        <v>18</v>
      </c>
      <c r="BZ240">
        <v>18</v>
      </c>
      <c r="CA240">
        <v>17</v>
      </c>
      <c r="CB240">
        <v>18</v>
      </c>
      <c r="CC240">
        <v>18</v>
      </c>
      <c r="CD240">
        <v>18</v>
      </c>
      <c r="CE240">
        <v>18</v>
      </c>
      <c r="CF240">
        <v>18</v>
      </c>
      <c r="CG240">
        <v>18</v>
      </c>
      <c r="CH240">
        <v>18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 s="1">
        <f t="shared" si="20"/>
        <v>33</v>
      </c>
      <c r="CS240" s="3">
        <f t="shared" si="21"/>
        <v>491</v>
      </c>
    </row>
    <row r="241" spans="1:97" x14ac:dyDescent="0.3">
      <c r="A241">
        <v>-33.8688</v>
      </c>
      <c r="B241">
        <v>151.20930000000001</v>
      </c>
      <c r="C241" t="s">
        <v>281</v>
      </c>
      <c r="D241" t="s">
        <v>14</v>
      </c>
      <c r="E241" t="s">
        <v>13</v>
      </c>
      <c r="J241">
        <v>3</v>
      </c>
      <c r="K241">
        <v>4</v>
      </c>
      <c r="L241">
        <v>4</v>
      </c>
      <c r="M241">
        <v>4</v>
      </c>
      <c r="N241">
        <v>4</v>
      </c>
      <c r="O241">
        <v>4</v>
      </c>
      <c r="P241">
        <v>4</v>
      </c>
      <c r="Q241">
        <v>4</v>
      </c>
      <c r="R241">
        <v>4</v>
      </c>
      <c r="S241">
        <v>4</v>
      </c>
      <c r="T241">
        <v>4</v>
      </c>
      <c r="U241">
        <v>4</v>
      </c>
      <c r="V241">
        <v>4</v>
      </c>
      <c r="W241">
        <v>4</v>
      </c>
      <c r="X241">
        <v>4</v>
      </c>
      <c r="Y241">
        <v>4</v>
      </c>
      <c r="Z241">
        <v>4</v>
      </c>
      <c r="AA241">
        <v>4</v>
      </c>
      <c r="AB241">
        <v>4</v>
      </c>
      <c r="AC241">
        <v>4</v>
      </c>
      <c r="AD241">
        <v>4</v>
      </c>
      <c r="AE241">
        <v>4</v>
      </c>
      <c r="AF241">
        <v>4</v>
      </c>
      <c r="AG241">
        <v>4</v>
      </c>
      <c r="AH241">
        <v>4</v>
      </c>
      <c r="AI241">
        <v>4</v>
      </c>
      <c r="AJ241">
        <v>4</v>
      </c>
      <c r="AK241">
        <v>4</v>
      </c>
      <c r="AL241">
        <v>4</v>
      </c>
      <c r="AM241">
        <v>4</v>
      </c>
      <c r="AN241">
        <v>4</v>
      </c>
      <c r="AO241">
        <v>4</v>
      </c>
      <c r="AP241">
        <v>4</v>
      </c>
      <c r="AQ241">
        <v>4</v>
      </c>
      <c r="AR241">
        <v>4</v>
      </c>
      <c r="AS241">
        <v>6</v>
      </c>
      <c r="AT241">
        <v>6</v>
      </c>
      <c r="AU241">
        <v>13</v>
      </c>
      <c r="AV241">
        <v>22</v>
      </c>
      <c r="AW241">
        <v>22</v>
      </c>
      <c r="AX241">
        <v>26</v>
      </c>
      <c r="AY241">
        <v>28</v>
      </c>
      <c r="AZ241">
        <v>38</v>
      </c>
      <c r="BA241">
        <v>48</v>
      </c>
      <c r="BB241">
        <v>55</v>
      </c>
      <c r="BC241">
        <v>65</v>
      </c>
      <c r="BD241">
        <v>65</v>
      </c>
      <c r="BE241">
        <v>92</v>
      </c>
      <c r="BF241">
        <v>112</v>
      </c>
      <c r="BG241">
        <v>134</v>
      </c>
      <c r="BH241">
        <v>171</v>
      </c>
      <c r="BI241">
        <v>210</v>
      </c>
      <c r="BJ241">
        <v>267</v>
      </c>
      <c r="BK241">
        <v>307</v>
      </c>
      <c r="BL241">
        <v>353</v>
      </c>
      <c r="BM241">
        <v>436</v>
      </c>
      <c r="BN241">
        <v>669</v>
      </c>
      <c r="BO241">
        <v>669</v>
      </c>
      <c r="BP241">
        <v>818</v>
      </c>
      <c r="BQ241">
        <v>1029</v>
      </c>
      <c r="BR241">
        <v>1219</v>
      </c>
      <c r="BS241">
        <v>1405</v>
      </c>
      <c r="BT241">
        <v>1617</v>
      </c>
      <c r="BU241">
        <v>1791</v>
      </c>
      <c r="BV241">
        <v>2032</v>
      </c>
      <c r="BW241">
        <v>2032</v>
      </c>
      <c r="BX241">
        <v>2182</v>
      </c>
      <c r="BY241">
        <v>2298</v>
      </c>
      <c r="BZ241">
        <v>2389</v>
      </c>
      <c r="CA241">
        <v>2493</v>
      </c>
      <c r="CB241">
        <v>2580</v>
      </c>
      <c r="CC241">
        <v>2637</v>
      </c>
      <c r="CD241">
        <v>2686</v>
      </c>
      <c r="CE241">
        <v>2734</v>
      </c>
      <c r="CF241">
        <v>2773</v>
      </c>
      <c r="CG241">
        <v>2822</v>
      </c>
      <c r="CH241">
        <v>2857</v>
      </c>
      <c r="CI241">
        <v>2857</v>
      </c>
      <c r="CJ241">
        <v>2863</v>
      </c>
      <c r="CK241">
        <v>2870</v>
      </c>
      <c r="CL241">
        <v>2886</v>
      </c>
      <c r="CM241">
        <v>2897</v>
      </c>
      <c r="CN241">
        <v>2926</v>
      </c>
      <c r="CO241">
        <v>2926</v>
      </c>
      <c r="CP241">
        <v>2926</v>
      </c>
      <c r="CQ241">
        <v>2926</v>
      </c>
      <c r="CR241" s="1">
        <f t="shared" si="20"/>
        <v>86</v>
      </c>
      <c r="CS241" s="3">
        <f t="shared" si="21"/>
        <v>70424</v>
      </c>
    </row>
    <row r="242" spans="1:97" x14ac:dyDescent="0.3">
      <c r="A242">
        <v>53.1355</v>
      </c>
      <c r="B242">
        <v>-57.660400000000003</v>
      </c>
      <c r="C242" t="s">
        <v>281</v>
      </c>
      <c r="D242" t="s">
        <v>46</v>
      </c>
      <c r="E242" t="s">
        <v>41</v>
      </c>
      <c r="BG242">
        <v>1</v>
      </c>
      <c r="BH242">
        <v>1</v>
      </c>
      <c r="BI242">
        <v>3</v>
      </c>
      <c r="BJ242">
        <v>3</v>
      </c>
      <c r="BK242">
        <v>3</v>
      </c>
      <c r="BL242">
        <v>4</v>
      </c>
      <c r="BM242">
        <v>6</v>
      </c>
      <c r="BN242">
        <v>9</v>
      </c>
      <c r="BO242">
        <v>24</v>
      </c>
      <c r="BP242">
        <v>35</v>
      </c>
      <c r="BQ242">
        <v>35</v>
      </c>
      <c r="BR242">
        <v>82</v>
      </c>
      <c r="BS242">
        <v>102</v>
      </c>
      <c r="BT242">
        <v>120</v>
      </c>
      <c r="BU242">
        <v>135</v>
      </c>
      <c r="BV242">
        <v>148</v>
      </c>
      <c r="BW242">
        <v>152</v>
      </c>
      <c r="BX242">
        <v>175</v>
      </c>
      <c r="BY242">
        <v>183</v>
      </c>
      <c r="BZ242">
        <v>195</v>
      </c>
      <c r="CA242">
        <v>195</v>
      </c>
      <c r="CB242">
        <v>217</v>
      </c>
      <c r="CC242">
        <v>226</v>
      </c>
      <c r="CD242">
        <v>228</v>
      </c>
      <c r="CE242">
        <v>228</v>
      </c>
      <c r="CF242">
        <v>232</v>
      </c>
      <c r="CG242">
        <v>239</v>
      </c>
      <c r="CH242">
        <v>241</v>
      </c>
      <c r="CI242">
        <v>242</v>
      </c>
      <c r="CJ242">
        <v>244</v>
      </c>
      <c r="CK242">
        <v>244</v>
      </c>
      <c r="CL242">
        <v>247</v>
      </c>
      <c r="CM242">
        <v>252</v>
      </c>
      <c r="CN242">
        <v>256</v>
      </c>
      <c r="CO242">
        <v>257</v>
      </c>
      <c r="CP242">
        <v>257</v>
      </c>
      <c r="CQ242">
        <v>257</v>
      </c>
      <c r="CR242" s="1">
        <f t="shared" si="20"/>
        <v>37</v>
      </c>
      <c r="CS242" s="3">
        <f t="shared" si="21"/>
        <v>5478</v>
      </c>
    </row>
    <row r="243" spans="1:97" x14ac:dyDescent="0.3">
      <c r="A243">
        <v>37.269199999999998</v>
      </c>
      <c r="B243">
        <v>106.16549999999999</v>
      </c>
      <c r="C243" t="s">
        <v>281</v>
      </c>
      <c r="D243" t="s">
        <v>77</v>
      </c>
      <c r="E243" t="s">
        <v>56</v>
      </c>
      <c r="F243">
        <v>1</v>
      </c>
      <c r="G243">
        <v>1</v>
      </c>
      <c r="H243">
        <v>2</v>
      </c>
      <c r="I243">
        <v>3</v>
      </c>
      <c r="J243">
        <v>4</v>
      </c>
      <c r="K243">
        <v>7</v>
      </c>
      <c r="L243">
        <v>11</v>
      </c>
      <c r="M243">
        <v>12</v>
      </c>
      <c r="N243">
        <v>17</v>
      </c>
      <c r="O243">
        <v>21</v>
      </c>
      <c r="P243">
        <v>26</v>
      </c>
      <c r="Q243">
        <v>28</v>
      </c>
      <c r="R243">
        <v>31</v>
      </c>
      <c r="S243">
        <v>34</v>
      </c>
      <c r="T243">
        <v>34</v>
      </c>
      <c r="U243">
        <v>40</v>
      </c>
      <c r="V243">
        <v>43</v>
      </c>
      <c r="W243">
        <v>45</v>
      </c>
      <c r="X243">
        <v>45</v>
      </c>
      <c r="Y243">
        <v>49</v>
      </c>
      <c r="Z243">
        <v>53</v>
      </c>
      <c r="AA243">
        <v>58</v>
      </c>
      <c r="AB243">
        <v>64</v>
      </c>
      <c r="AC243">
        <v>67</v>
      </c>
      <c r="AD243">
        <v>70</v>
      </c>
      <c r="AE243">
        <v>70</v>
      </c>
      <c r="AF243">
        <v>70</v>
      </c>
      <c r="AG243">
        <v>70</v>
      </c>
      <c r="AH243">
        <v>71</v>
      </c>
      <c r="AI243">
        <v>71</v>
      </c>
      <c r="AJ243">
        <v>71</v>
      </c>
      <c r="AK243">
        <v>71</v>
      </c>
      <c r="AL243">
        <v>71</v>
      </c>
      <c r="AM243">
        <v>71</v>
      </c>
      <c r="AN243">
        <v>71</v>
      </c>
      <c r="AO243">
        <v>71</v>
      </c>
      <c r="AP243">
        <v>72</v>
      </c>
      <c r="AQ243">
        <v>72</v>
      </c>
      <c r="AR243">
        <v>73</v>
      </c>
      <c r="AS243">
        <v>73</v>
      </c>
      <c r="AT243">
        <v>74</v>
      </c>
      <c r="AU243">
        <v>74</v>
      </c>
      <c r="AV243">
        <v>75</v>
      </c>
      <c r="AW243">
        <v>75</v>
      </c>
      <c r="AX243">
        <v>75</v>
      </c>
      <c r="AY243">
        <v>75</v>
      </c>
      <c r="AZ243">
        <v>75</v>
      </c>
      <c r="BA243">
        <v>75</v>
      </c>
      <c r="BB243">
        <v>75</v>
      </c>
      <c r="BC243">
        <v>75</v>
      </c>
      <c r="BD243">
        <v>75</v>
      </c>
      <c r="BE243">
        <v>75</v>
      </c>
      <c r="BF243">
        <v>75</v>
      </c>
      <c r="BG243">
        <v>75</v>
      </c>
      <c r="BH243">
        <v>75</v>
      </c>
      <c r="BI243">
        <v>75</v>
      </c>
      <c r="BJ243">
        <v>75</v>
      </c>
      <c r="BK243">
        <v>75</v>
      </c>
      <c r="BL243">
        <v>75</v>
      </c>
      <c r="BM243">
        <v>75</v>
      </c>
      <c r="BN243">
        <v>75</v>
      </c>
      <c r="BO243">
        <v>75</v>
      </c>
      <c r="BP243">
        <v>75</v>
      </c>
      <c r="BQ243">
        <v>75</v>
      </c>
      <c r="BR243">
        <v>75</v>
      </c>
      <c r="BS243">
        <v>75</v>
      </c>
      <c r="BT243">
        <v>75</v>
      </c>
      <c r="BU243">
        <v>75</v>
      </c>
      <c r="BV243">
        <v>75</v>
      </c>
      <c r="BW243">
        <v>75</v>
      </c>
      <c r="BX243">
        <v>75</v>
      </c>
      <c r="BY243">
        <v>75</v>
      </c>
      <c r="BZ243">
        <v>75</v>
      </c>
      <c r="CA243">
        <v>75</v>
      </c>
      <c r="CB243">
        <v>75</v>
      </c>
      <c r="CC243">
        <v>75</v>
      </c>
      <c r="CD243">
        <v>75</v>
      </c>
      <c r="CE243">
        <v>75</v>
      </c>
      <c r="CF243">
        <v>75</v>
      </c>
      <c r="CG243">
        <v>75</v>
      </c>
      <c r="CH243">
        <v>75</v>
      </c>
      <c r="CI243">
        <v>75</v>
      </c>
      <c r="CJ243">
        <v>75</v>
      </c>
      <c r="CK243">
        <v>75</v>
      </c>
      <c r="CL243">
        <v>75</v>
      </c>
      <c r="CM243">
        <v>75</v>
      </c>
      <c r="CN243">
        <v>75</v>
      </c>
      <c r="CO243">
        <v>75</v>
      </c>
      <c r="CP243">
        <v>75</v>
      </c>
      <c r="CQ243">
        <v>75</v>
      </c>
      <c r="CR243" s="1">
        <f t="shared" si="20"/>
        <v>90</v>
      </c>
      <c r="CS243" s="3">
        <f t="shared" si="21"/>
        <v>5582</v>
      </c>
    </row>
    <row r="244" spans="1:97" x14ac:dyDescent="0.3">
      <c r="A244">
        <v>-12.4634</v>
      </c>
      <c r="B244">
        <v>130.84559999999999</v>
      </c>
      <c r="C244" t="s">
        <v>281</v>
      </c>
      <c r="D244" t="s">
        <v>15</v>
      </c>
      <c r="E244" t="s">
        <v>13</v>
      </c>
      <c r="AV244">
        <v>1</v>
      </c>
      <c r="AW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3</v>
      </c>
      <c r="BM244">
        <v>3</v>
      </c>
      <c r="BN244">
        <v>5</v>
      </c>
      <c r="BO244">
        <v>5</v>
      </c>
      <c r="BP244">
        <v>6</v>
      </c>
      <c r="BQ244">
        <v>6</v>
      </c>
      <c r="BR244">
        <v>12</v>
      </c>
      <c r="BS244">
        <v>12</v>
      </c>
      <c r="BT244">
        <v>15</v>
      </c>
      <c r="BU244">
        <v>15</v>
      </c>
      <c r="BV244">
        <v>15</v>
      </c>
      <c r="BW244">
        <v>17</v>
      </c>
      <c r="BX244">
        <v>19</v>
      </c>
      <c r="BY244">
        <v>21</v>
      </c>
      <c r="BZ244">
        <v>22</v>
      </c>
      <c r="CA244">
        <v>26</v>
      </c>
      <c r="CB244">
        <v>27</v>
      </c>
      <c r="CC244">
        <v>28</v>
      </c>
      <c r="CD244">
        <v>28</v>
      </c>
      <c r="CE244">
        <v>28</v>
      </c>
      <c r="CF244">
        <v>28</v>
      </c>
      <c r="CG244">
        <v>28</v>
      </c>
      <c r="CH244">
        <v>28</v>
      </c>
      <c r="CI244">
        <v>28</v>
      </c>
      <c r="CJ244">
        <v>28</v>
      </c>
      <c r="CK244">
        <v>28</v>
      </c>
      <c r="CL244">
        <v>28</v>
      </c>
      <c r="CM244">
        <v>28</v>
      </c>
      <c r="CN244">
        <v>28</v>
      </c>
      <c r="CO244">
        <v>28</v>
      </c>
      <c r="CP244">
        <v>28</v>
      </c>
      <c r="CQ244">
        <v>28</v>
      </c>
      <c r="CR244" s="1">
        <f t="shared" si="20"/>
        <v>44</v>
      </c>
      <c r="CS244" s="3">
        <f t="shared" si="21"/>
        <v>661</v>
      </c>
    </row>
    <row r="245" spans="1:97" x14ac:dyDescent="0.3">
      <c r="A245">
        <v>64.825500000000005</v>
      </c>
      <c r="B245">
        <v>-124.84569999999999</v>
      </c>
      <c r="C245" t="s">
        <v>281</v>
      </c>
      <c r="D245" t="s">
        <v>250</v>
      </c>
      <c r="E245" t="s">
        <v>41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2</v>
      </c>
      <c r="BY245">
        <v>2</v>
      </c>
      <c r="BZ245">
        <v>2</v>
      </c>
      <c r="CA245">
        <v>4</v>
      </c>
      <c r="CB245">
        <v>4</v>
      </c>
      <c r="CC245">
        <v>5</v>
      </c>
      <c r="CD245">
        <v>5</v>
      </c>
      <c r="CE245">
        <v>5</v>
      </c>
      <c r="CF245">
        <v>5</v>
      </c>
      <c r="CG245">
        <v>5</v>
      </c>
      <c r="CH245">
        <v>5</v>
      </c>
      <c r="CI245">
        <v>5</v>
      </c>
      <c r="CJ245">
        <v>5</v>
      </c>
      <c r="CK245">
        <v>5</v>
      </c>
      <c r="CL245">
        <v>5</v>
      </c>
      <c r="CM245">
        <v>5</v>
      </c>
      <c r="CN245">
        <v>5</v>
      </c>
      <c r="CO245">
        <v>5</v>
      </c>
      <c r="CP245">
        <v>5</v>
      </c>
      <c r="CQ245">
        <v>5</v>
      </c>
      <c r="CR245" s="1">
        <f t="shared" si="20"/>
        <v>26</v>
      </c>
      <c r="CS245" s="3">
        <f t="shared" si="21"/>
        <v>95</v>
      </c>
    </row>
    <row r="246" spans="1:97" x14ac:dyDescent="0.3">
      <c r="A246">
        <v>44.682000000000002</v>
      </c>
      <c r="B246">
        <v>-63.744300000000003</v>
      </c>
      <c r="C246" t="s">
        <v>281</v>
      </c>
      <c r="D246" t="s">
        <v>47</v>
      </c>
      <c r="E246" t="s">
        <v>41</v>
      </c>
      <c r="BH246">
        <v>5</v>
      </c>
      <c r="BI246">
        <v>7</v>
      </c>
      <c r="BJ246">
        <v>12</v>
      </c>
      <c r="BK246">
        <v>14</v>
      </c>
      <c r="BL246">
        <v>15</v>
      </c>
      <c r="BM246">
        <v>21</v>
      </c>
      <c r="BN246">
        <v>28</v>
      </c>
      <c r="BO246">
        <v>41</v>
      </c>
      <c r="BP246">
        <v>51</v>
      </c>
      <c r="BQ246">
        <v>68</v>
      </c>
      <c r="BR246">
        <v>73</v>
      </c>
      <c r="BS246">
        <v>90</v>
      </c>
      <c r="BT246">
        <v>110</v>
      </c>
      <c r="BU246">
        <v>122</v>
      </c>
      <c r="BV246">
        <v>127</v>
      </c>
      <c r="BW246">
        <v>147</v>
      </c>
      <c r="BX246">
        <v>173</v>
      </c>
      <c r="BY246">
        <v>193</v>
      </c>
      <c r="BZ246">
        <v>207</v>
      </c>
      <c r="CA246">
        <v>236</v>
      </c>
      <c r="CB246">
        <v>262</v>
      </c>
      <c r="CC246">
        <v>293</v>
      </c>
      <c r="CD246">
        <v>310</v>
      </c>
      <c r="CE246">
        <v>310</v>
      </c>
      <c r="CF246">
        <v>342</v>
      </c>
      <c r="CG246">
        <v>407</v>
      </c>
      <c r="CH246">
        <v>428</v>
      </c>
      <c r="CI246">
        <v>445</v>
      </c>
      <c r="CJ246">
        <v>474</v>
      </c>
      <c r="CK246">
        <v>517</v>
      </c>
      <c r="CL246">
        <v>549</v>
      </c>
      <c r="CM246">
        <v>579</v>
      </c>
      <c r="CN246">
        <v>606</v>
      </c>
      <c r="CO246">
        <v>649</v>
      </c>
      <c r="CP246">
        <v>675</v>
      </c>
      <c r="CQ246">
        <v>721</v>
      </c>
      <c r="CR246" s="1">
        <f t="shared" si="20"/>
        <v>36</v>
      </c>
      <c r="CS246" s="3">
        <f t="shared" si="21"/>
        <v>9307</v>
      </c>
    </row>
    <row r="247" spans="1:97" x14ac:dyDescent="0.3">
      <c r="A247">
        <v>51.253799999999998</v>
      </c>
      <c r="B247">
        <v>-85.3232</v>
      </c>
      <c r="C247" t="s">
        <v>281</v>
      </c>
      <c r="D247" t="s">
        <v>48</v>
      </c>
      <c r="E247" t="s">
        <v>41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3</v>
      </c>
      <c r="P247">
        <v>3</v>
      </c>
      <c r="Q247">
        <v>3</v>
      </c>
      <c r="R247">
        <v>3</v>
      </c>
      <c r="S247">
        <v>3</v>
      </c>
      <c r="T247">
        <v>3</v>
      </c>
      <c r="U247">
        <v>3</v>
      </c>
      <c r="V247">
        <v>3</v>
      </c>
      <c r="W247">
        <v>3</v>
      </c>
      <c r="X247">
        <v>3</v>
      </c>
      <c r="Y247">
        <v>3</v>
      </c>
      <c r="Z247">
        <v>3</v>
      </c>
      <c r="AA247">
        <v>3</v>
      </c>
      <c r="AB247">
        <v>3</v>
      </c>
      <c r="AC247">
        <v>3</v>
      </c>
      <c r="AD247">
        <v>3</v>
      </c>
      <c r="AE247">
        <v>3</v>
      </c>
      <c r="AF247">
        <v>3</v>
      </c>
      <c r="AG247">
        <v>3</v>
      </c>
      <c r="AH247">
        <v>3</v>
      </c>
      <c r="AI247">
        <v>3</v>
      </c>
      <c r="AJ247">
        <v>3</v>
      </c>
      <c r="AK247">
        <v>3</v>
      </c>
      <c r="AL247">
        <v>3</v>
      </c>
      <c r="AM247">
        <v>4</v>
      </c>
      <c r="AN247">
        <v>4</v>
      </c>
      <c r="AO247">
        <v>4</v>
      </c>
      <c r="AP247">
        <v>6</v>
      </c>
      <c r="AQ247">
        <v>6</v>
      </c>
      <c r="AR247">
        <v>11</v>
      </c>
      <c r="AS247">
        <v>15</v>
      </c>
      <c r="AT247">
        <v>18</v>
      </c>
      <c r="AU247">
        <v>20</v>
      </c>
      <c r="AV247">
        <v>20</v>
      </c>
      <c r="AW247">
        <v>22</v>
      </c>
      <c r="AX247">
        <v>25</v>
      </c>
      <c r="AY247">
        <v>28</v>
      </c>
      <c r="AZ247">
        <v>29</v>
      </c>
      <c r="BA247">
        <v>34</v>
      </c>
      <c r="BB247">
        <v>36</v>
      </c>
      <c r="BC247">
        <v>41</v>
      </c>
      <c r="BD247">
        <v>42</v>
      </c>
      <c r="BE247">
        <v>74</v>
      </c>
      <c r="BF247">
        <v>79</v>
      </c>
      <c r="BG247">
        <v>104</v>
      </c>
      <c r="BH247">
        <v>177</v>
      </c>
      <c r="BI247">
        <v>185</v>
      </c>
      <c r="BJ247">
        <v>221</v>
      </c>
      <c r="BK247">
        <v>257</v>
      </c>
      <c r="BL247">
        <v>308</v>
      </c>
      <c r="BM247">
        <v>377</v>
      </c>
      <c r="BN247">
        <v>425</v>
      </c>
      <c r="BO247">
        <v>503</v>
      </c>
      <c r="BP247">
        <v>588</v>
      </c>
      <c r="BQ247">
        <v>688</v>
      </c>
      <c r="BR247">
        <v>858</v>
      </c>
      <c r="BS247">
        <v>994</v>
      </c>
      <c r="BT247">
        <v>1144</v>
      </c>
      <c r="BU247">
        <v>1355</v>
      </c>
      <c r="BV247">
        <v>1706</v>
      </c>
      <c r="BW247">
        <v>1966</v>
      </c>
      <c r="BX247">
        <v>2392</v>
      </c>
      <c r="BY247">
        <v>2793</v>
      </c>
      <c r="BZ247">
        <v>3255</v>
      </c>
      <c r="CA247">
        <v>3630</v>
      </c>
      <c r="CB247">
        <v>4354</v>
      </c>
      <c r="CC247">
        <v>4347</v>
      </c>
      <c r="CD247">
        <v>4726</v>
      </c>
      <c r="CE247">
        <v>5276</v>
      </c>
      <c r="CF247">
        <v>5759</v>
      </c>
      <c r="CG247">
        <v>6237</v>
      </c>
      <c r="CH247">
        <v>6648</v>
      </c>
      <c r="CI247">
        <v>7049</v>
      </c>
      <c r="CJ247">
        <v>7470</v>
      </c>
      <c r="CK247">
        <v>7953</v>
      </c>
      <c r="CL247">
        <v>8447</v>
      </c>
      <c r="CM247">
        <v>9840</v>
      </c>
      <c r="CN247">
        <v>10456</v>
      </c>
      <c r="CO247">
        <v>11013</v>
      </c>
      <c r="CP247">
        <v>11561</v>
      </c>
      <c r="CQ247">
        <v>12063</v>
      </c>
      <c r="CR247" s="1">
        <f t="shared" si="20"/>
        <v>86</v>
      </c>
      <c r="CS247" s="3">
        <f t="shared" si="21"/>
        <v>147720</v>
      </c>
    </row>
    <row r="248" spans="1:97" x14ac:dyDescent="0.3">
      <c r="A248">
        <v>46.5107</v>
      </c>
      <c r="B248">
        <v>-63.416800000000002</v>
      </c>
      <c r="C248" t="s">
        <v>281</v>
      </c>
      <c r="D248" t="s">
        <v>49</v>
      </c>
      <c r="E248" t="s">
        <v>41</v>
      </c>
      <c r="BG248">
        <v>1</v>
      </c>
      <c r="BH248">
        <v>1</v>
      </c>
      <c r="BI248">
        <v>1</v>
      </c>
      <c r="BJ248">
        <v>1</v>
      </c>
      <c r="BK248">
        <v>2</v>
      </c>
      <c r="BL248">
        <v>2</v>
      </c>
      <c r="BM248">
        <v>2</v>
      </c>
      <c r="BN248">
        <v>3</v>
      </c>
      <c r="BO248">
        <v>3</v>
      </c>
      <c r="BP248">
        <v>3</v>
      </c>
      <c r="BQ248">
        <v>5</v>
      </c>
      <c r="BR248">
        <v>5</v>
      </c>
      <c r="BS248">
        <v>9</v>
      </c>
      <c r="BT248">
        <v>11</v>
      </c>
      <c r="BU248">
        <v>11</v>
      </c>
      <c r="BV248">
        <v>18</v>
      </c>
      <c r="BW248">
        <v>21</v>
      </c>
      <c r="BX248">
        <v>21</v>
      </c>
      <c r="BY248">
        <v>22</v>
      </c>
      <c r="BZ248">
        <v>22</v>
      </c>
      <c r="CA248">
        <v>22</v>
      </c>
      <c r="CB248">
        <v>22</v>
      </c>
      <c r="CC248">
        <v>22</v>
      </c>
      <c r="CD248">
        <v>22</v>
      </c>
      <c r="CE248">
        <v>25</v>
      </c>
      <c r="CF248">
        <v>25</v>
      </c>
      <c r="CG248">
        <v>25</v>
      </c>
      <c r="CH248">
        <v>25</v>
      </c>
      <c r="CI248">
        <v>25</v>
      </c>
      <c r="CJ248">
        <v>25</v>
      </c>
      <c r="CK248">
        <v>25</v>
      </c>
      <c r="CL248">
        <v>26</v>
      </c>
      <c r="CM248">
        <v>26</v>
      </c>
      <c r="CN248">
        <v>26</v>
      </c>
      <c r="CO248">
        <v>26</v>
      </c>
      <c r="CP248">
        <v>26</v>
      </c>
      <c r="CQ248">
        <v>26</v>
      </c>
      <c r="CR248" s="1">
        <f t="shared" si="20"/>
        <v>37</v>
      </c>
      <c r="CS248" s="3">
        <f t="shared" si="21"/>
        <v>583</v>
      </c>
    </row>
    <row r="249" spans="1:97" x14ac:dyDescent="0.3">
      <c r="A249">
        <v>35.745199999999997</v>
      </c>
      <c r="B249">
        <v>95.995599999999996</v>
      </c>
      <c r="C249" t="s">
        <v>281</v>
      </c>
      <c r="D249" t="s">
        <v>78</v>
      </c>
      <c r="E249" t="s">
        <v>56</v>
      </c>
      <c r="I249">
        <v>1</v>
      </c>
      <c r="J249">
        <v>1</v>
      </c>
      <c r="K249">
        <v>6</v>
      </c>
      <c r="L249">
        <v>6</v>
      </c>
      <c r="M249">
        <v>6</v>
      </c>
      <c r="N249">
        <v>8</v>
      </c>
      <c r="O249">
        <v>8</v>
      </c>
      <c r="P249">
        <v>9</v>
      </c>
      <c r="Q249">
        <v>11</v>
      </c>
      <c r="R249">
        <v>13</v>
      </c>
      <c r="S249">
        <v>15</v>
      </c>
      <c r="T249">
        <v>17</v>
      </c>
      <c r="U249">
        <v>18</v>
      </c>
      <c r="V249">
        <v>18</v>
      </c>
      <c r="W249">
        <v>18</v>
      </c>
      <c r="X249">
        <v>18</v>
      </c>
      <c r="Y249">
        <v>18</v>
      </c>
      <c r="Z249">
        <v>18</v>
      </c>
      <c r="AA249">
        <v>18</v>
      </c>
      <c r="AB249">
        <v>18</v>
      </c>
      <c r="AC249">
        <v>18</v>
      </c>
      <c r="AD249">
        <v>18</v>
      </c>
      <c r="AE249">
        <v>18</v>
      </c>
      <c r="AF249">
        <v>18</v>
      </c>
      <c r="AG249">
        <v>18</v>
      </c>
      <c r="AH249">
        <v>18</v>
      </c>
      <c r="AI249">
        <v>18</v>
      </c>
      <c r="AJ249">
        <v>18</v>
      </c>
      <c r="AK249">
        <v>18</v>
      </c>
      <c r="AL249">
        <v>18</v>
      </c>
      <c r="AM249">
        <v>18</v>
      </c>
      <c r="AN249">
        <v>18</v>
      </c>
      <c r="AO249">
        <v>18</v>
      </c>
      <c r="AP249">
        <v>18</v>
      </c>
      <c r="AQ249">
        <v>18</v>
      </c>
      <c r="AR249">
        <v>18</v>
      </c>
      <c r="AS249">
        <v>18</v>
      </c>
      <c r="AT249">
        <v>18</v>
      </c>
      <c r="AU249">
        <v>18</v>
      </c>
      <c r="AV249">
        <v>18</v>
      </c>
      <c r="AW249">
        <v>18</v>
      </c>
      <c r="AX249">
        <v>18</v>
      </c>
      <c r="AY249">
        <v>18</v>
      </c>
      <c r="AZ249">
        <v>18</v>
      </c>
      <c r="BA249">
        <v>18</v>
      </c>
      <c r="BB249">
        <v>18</v>
      </c>
      <c r="BC249">
        <v>18</v>
      </c>
      <c r="BD249">
        <v>18</v>
      </c>
      <c r="BE249">
        <v>18</v>
      </c>
      <c r="BF249">
        <v>18</v>
      </c>
      <c r="BG249">
        <v>18</v>
      </c>
      <c r="BH249">
        <v>18</v>
      </c>
      <c r="BI249">
        <v>18</v>
      </c>
      <c r="BJ249">
        <v>18</v>
      </c>
      <c r="BK249">
        <v>18</v>
      </c>
      <c r="BL249">
        <v>18</v>
      </c>
      <c r="BM249">
        <v>18</v>
      </c>
      <c r="BN249">
        <v>18</v>
      </c>
      <c r="BO249">
        <v>18</v>
      </c>
      <c r="BP249">
        <v>18</v>
      </c>
      <c r="BQ249">
        <v>18</v>
      </c>
      <c r="BR249">
        <v>18</v>
      </c>
      <c r="BS249">
        <v>18</v>
      </c>
      <c r="BT249">
        <v>18</v>
      </c>
      <c r="BU249">
        <v>18</v>
      </c>
      <c r="BV249">
        <v>18</v>
      </c>
      <c r="BW249">
        <v>18</v>
      </c>
      <c r="BX249">
        <v>18</v>
      </c>
      <c r="BY249">
        <v>18</v>
      </c>
      <c r="BZ249">
        <v>18</v>
      </c>
      <c r="CA249">
        <v>18</v>
      </c>
      <c r="CB249">
        <v>18</v>
      </c>
      <c r="CC249">
        <v>18</v>
      </c>
      <c r="CD249">
        <v>18</v>
      </c>
      <c r="CE249">
        <v>18</v>
      </c>
      <c r="CF249">
        <v>18</v>
      </c>
      <c r="CG249">
        <v>18</v>
      </c>
      <c r="CH249">
        <v>18</v>
      </c>
      <c r="CI249">
        <v>18</v>
      </c>
      <c r="CJ249">
        <v>18</v>
      </c>
      <c r="CK249">
        <v>18</v>
      </c>
      <c r="CL249">
        <v>18</v>
      </c>
      <c r="CM249">
        <v>18</v>
      </c>
      <c r="CN249">
        <v>18</v>
      </c>
      <c r="CO249">
        <v>18</v>
      </c>
      <c r="CP249">
        <v>18</v>
      </c>
      <c r="CQ249">
        <v>18</v>
      </c>
      <c r="CR249" s="1">
        <f t="shared" si="20"/>
        <v>87</v>
      </c>
      <c r="CS249" s="3">
        <f t="shared" si="21"/>
        <v>1451</v>
      </c>
    </row>
    <row r="250" spans="1:97" x14ac:dyDescent="0.3">
      <c r="A250">
        <v>52.939900000000002</v>
      </c>
      <c r="B250">
        <v>-73.549099999999996</v>
      </c>
      <c r="C250" t="s">
        <v>281</v>
      </c>
      <c r="D250" t="s">
        <v>50</v>
      </c>
      <c r="E250" t="s">
        <v>41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2</v>
      </c>
      <c r="AX250">
        <v>2</v>
      </c>
      <c r="AY250">
        <v>3</v>
      </c>
      <c r="AZ250">
        <v>4</v>
      </c>
      <c r="BA250">
        <v>4</v>
      </c>
      <c r="BB250">
        <v>4</v>
      </c>
      <c r="BC250">
        <v>8</v>
      </c>
      <c r="BD250">
        <v>9</v>
      </c>
      <c r="BE250">
        <v>17</v>
      </c>
      <c r="BF250">
        <v>17</v>
      </c>
      <c r="BG250">
        <v>24</v>
      </c>
      <c r="BH250">
        <v>50</v>
      </c>
      <c r="BI250">
        <v>74</v>
      </c>
      <c r="BJ250">
        <v>94</v>
      </c>
      <c r="BK250">
        <v>121</v>
      </c>
      <c r="BL250">
        <v>139</v>
      </c>
      <c r="BM250">
        <v>181</v>
      </c>
      <c r="BN250">
        <v>219</v>
      </c>
      <c r="BO250">
        <v>628</v>
      </c>
      <c r="BP250">
        <v>1013</v>
      </c>
      <c r="BQ250">
        <v>1342</v>
      </c>
      <c r="BR250">
        <v>1632</v>
      </c>
      <c r="BS250">
        <v>2024</v>
      </c>
      <c r="BT250">
        <v>2498</v>
      </c>
      <c r="BU250">
        <v>2840</v>
      </c>
      <c r="BV250">
        <v>3430</v>
      </c>
      <c r="BW250">
        <v>4162</v>
      </c>
      <c r="BX250">
        <v>4611</v>
      </c>
      <c r="BY250">
        <v>5518</v>
      </c>
      <c r="BZ250">
        <v>6101</v>
      </c>
      <c r="CA250">
        <v>6101</v>
      </c>
      <c r="CB250">
        <v>7944</v>
      </c>
      <c r="CC250">
        <v>8580</v>
      </c>
      <c r="CD250">
        <v>9340</v>
      </c>
      <c r="CE250">
        <v>10031</v>
      </c>
      <c r="CF250">
        <v>10912</v>
      </c>
      <c r="CG250">
        <v>11677</v>
      </c>
      <c r="CH250">
        <v>12292</v>
      </c>
      <c r="CI250">
        <v>12846</v>
      </c>
      <c r="CJ250">
        <v>13557</v>
      </c>
      <c r="CK250">
        <v>14248</v>
      </c>
      <c r="CL250">
        <v>14860</v>
      </c>
      <c r="CM250">
        <v>15857</v>
      </c>
      <c r="CN250">
        <v>16798</v>
      </c>
      <c r="CO250">
        <v>17521</v>
      </c>
      <c r="CP250">
        <v>17950</v>
      </c>
      <c r="CQ250">
        <v>19319</v>
      </c>
      <c r="CR250" s="1">
        <f t="shared" si="20"/>
        <v>53</v>
      </c>
      <c r="CS250" s="3">
        <f t="shared" si="21"/>
        <v>256610</v>
      </c>
    </row>
    <row r="251" spans="1:97" x14ac:dyDescent="0.3">
      <c r="A251">
        <v>-28.0167</v>
      </c>
      <c r="B251">
        <v>153.4</v>
      </c>
      <c r="C251" t="s">
        <v>281</v>
      </c>
      <c r="D251" t="s">
        <v>16</v>
      </c>
      <c r="E251" t="s">
        <v>13</v>
      </c>
      <c r="M251">
        <v>1</v>
      </c>
      <c r="N251">
        <v>3</v>
      </c>
      <c r="O251">
        <v>2</v>
      </c>
      <c r="P251">
        <v>3</v>
      </c>
      <c r="Q251">
        <v>2</v>
      </c>
      <c r="R251">
        <v>2</v>
      </c>
      <c r="S251">
        <v>3</v>
      </c>
      <c r="T251">
        <v>3</v>
      </c>
      <c r="U251">
        <v>4</v>
      </c>
      <c r="V251">
        <v>5</v>
      </c>
      <c r="W251">
        <v>5</v>
      </c>
      <c r="X251">
        <v>5</v>
      </c>
      <c r="Y251">
        <v>5</v>
      </c>
      <c r="Z251">
        <v>5</v>
      </c>
      <c r="AA251">
        <v>5</v>
      </c>
      <c r="AB251">
        <v>5</v>
      </c>
      <c r="AC251">
        <v>5</v>
      </c>
      <c r="AD251">
        <v>5</v>
      </c>
      <c r="AE251">
        <v>5</v>
      </c>
      <c r="AF251">
        <v>5</v>
      </c>
      <c r="AG251">
        <v>5</v>
      </c>
      <c r="AH251">
        <v>5</v>
      </c>
      <c r="AI251">
        <v>5</v>
      </c>
      <c r="AJ251">
        <v>5</v>
      </c>
      <c r="AK251">
        <v>5</v>
      </c>
      <c r="AL251">
        <v>5</v>
      </c>
      <c r="AM251">
        <v>5</v>
      </c>
      <c r="AN251">
        <v>5</v>
      </c>
      <c r="AO251">
        <v>5</v>
      </c>
      <c r="AP251">
        <v>5</v>
      </c>
      <c r="AQ251">
        <v>5</v>
      </c>
      <c r="AR251">
        <v>9</v>
      </c>
      <c r="AS251">
        <v>9</v>
      </c>
      <c r="AT251">
        <v>9</v>
      </c>
      <c r="AU251">
        <v>11</v>
      </c>
      <c r="AV251">
        <v>11</v>
      </c>
      <c r="AW251">
        <v>13</v>
      </c>
      <c r="AX251">
        <v>13</v>
      </c>
      <c r="AY251">
        <v>13</v>
      </c>
      <c r="AZ251">
        <v>15</v>
      </c>
      <c r="BA251">
        <v>15</v>
      </c>
      <c r="BB251">
        <v>18</v>
      </c>
      <c r="BC251">
        <v>20</v>
      </c>
      <c r="BD251">
        <v>20</v>
      </c>
      <c r="BE251">
        <v>35</v>
      </c>
      <c r="BF251">
        <v>46</v>
      </c>
      <c r="BG251">
        <v>61</v>
      </c>
      <c r="BH251">
        <v>68</v>
      </c>
      <c r="BI251">
        <v>78</v>
      </c>
      <c r="BJ251">
        <v>94</v>
      </c>
      <c r="BK251">
        <v>144</v>
      </c>
      <c r="BL251">
        <v>184</v>
      </c>
      <c r="BM251">
        <v>221</v>
      </c>
      <c r="BN251">
        <v>259</v>
      </c>
      <c r="BO251">
        <v>319</v>
      </c>
      <c r="BP251">
        <v>397</v>
      </c>
      <c r="BQ251">
        <v>443</v>
      </c>
      <c r="BR251">
        <v>493</v>
      </c>
      <c r="BS251">
        <v>555</v>
      </c>
      <c r="BT251">
        <v>625</v>
      </c>
      <c r="BU251">
        <v>656</v>
      </c>
      <c r="BV251">
        <v>689</v>
      </c>
      <c r="BW251">
        <v>743</v>
      </c>
      <c r="BX251">
        <v>781</v>
      </c>
      <c r="BY251">
        <v>835</v>
      </c>
      <c r="BZ251">
        <v>873</v>
      </c>
      <c r="CA251">
        <v>900</v>
      </c>
      <c r="CB251">
        <v>907</v>
      </c>
      <c r="CC251">
        <v>921</v>
      </c>
      <c r="CD251">
        <v>934</v>
      </c>
      <c r="CE251">
        <v>943</v>
      </c>
      <c r="CF251">
        <v>953</v>
      </c>
      <c r="CG251">
        <v>965</v>
      </c>
      <c r="CH251">
        <v>974</v>
      </c>
      <c r="CI251">
        <v>983</v>
      </c>
      <c r="CJ251">
        <v>987</v>
      </c>
      <c r="CK251">
        <v>998</v>
      </c>
      <c r="CL251">
        <v>999</v>
      </c>
      <c r="CM251">
        <v>1001</v>
      </c>
      <c r="CN251">
        <v>1007</v>
      </c>
      <c r="CO251">
        <v>1015</v>
      </c>
      <c r="CP251">
        <v>1015</v>
      </c>
      <c r="CQ251">
        <v>1015</v>
      </c>
      <c r="CR251" s="1">
        <f t="shared" si="20"/>
        <v>83</v>
      </c>
      <c r="CS251" s="3">
        <f t="shared" si="21"/>
        <v>25425</v>
      </c>
    </row>
    <row r="252" spans="1:97" x14ac:dyDescent="0.3">
      <c r="A252">
        <v>-21.135100000000001</v>
      </c>
      <c r="B252">
        <v>55.247100000000003</v>
      </c>
      <c r="C252" t="s">
        <v>281</v>
      </c>
      <c r="D252" t="s">
        <v>120</v>
      </c>
      <c r="E252" t="s">
        <v>115</v>
      </c>
      <c r="BC252">
        <v>1</v>
      </c>
      <c r="BD252">
        <v>1</v>
      </c>
      <c r="BE252">
        <v>5</v>
      </c>
      <c r="BF252">
        <v>6</v>
      </c>
      <c r="BG252">
        <v>7</v>
      </c>
      <c r="BH252">
        <v>9</v>
      </c>
      <c r="BI252">
        <v>9</v>
      </c>
      <c r="BJ252">
        <v>12</v>
      </c>
      <c r="BK252">
        <v>14</v>
      </c>
      <c r="BL252">
        <v>28</v>
      </c>
      <c r="BM252">
        <v>45</v>
      </c>
      <c r="BN252">
        <v>64</v>
      </c>
      <c r="BO252">
        <v>71</v>
      </c>
      <c r="BP252">
        <v>94</v>
      </c>
      <c r="BQ252">
        <v>111</v>
      </c>
      <c r="BR252">
        <v>135</v>
      </c>
      <c r="BS252">
        <v>145</v>
      </c>
      <c r="BT252">
        <v>183</v>
      </c>
      <c r="BU252">
        <v>183</v>
      </c>
      <c r="BV252">
        <v>224</v>
      </c>
      <c r="BW252">
        <v>247</v>
      </c>
      <c r="BX252">
        <v>281</v>
      </c>
      <c r="BY252">
        <v>308</v>
      </c>
      <c r="BZ252">
        <v>321</v>
      </c>
      <c r="CA252">
        <v>334</v>
      </c>
      <c r="CB252">
        <v>344</v>
      </c>
      <c r="CC252">
        <v>349</v>
      </c>
      <c r="CD252">
        <v>358</v>
      </c>
      <c r="CE252">
        <v>358</v>
      </c>
      <c r="CF252">
        <v>362</v>
      </c>
      <c r="CG252">
        <v>382</v>
      </c>
      <c r="CH252">
        <v>388</v>
      </c>
      <c r="CI252">
        <v>389</v>
      </c>
      <c r="CJ252">
        <v>391</v>
      </c>
      <c r="CK252">
        <v>391</v>
      </c>
      <c r="CL252">
        <v>391</v>
      </c>
      <c r="CM252">
        <v>394</v>
      </c>
      <c r="CN252">
        <v>402</v>
      </c>
      <c r="CO252">
        <v>407</v>
      </c>
      <c r="CP252">
        <v>408</v>
      </c>
      <c r="CQ252">
        <v>408</v>
      </c>
      <c r="CR252" s="1">
        <f t="shared" si="20"/>
        <v>41</v>
      </c>
      <c r="CS252" s="3">
        <f t="shared" si="21"/>
        <v>8960</v>
      </c>
    </row>
    <row r="253" spans="1:97" x14ac:dyDescent="0.3">
      <c r="A253">
        <v>17.899999999999999</v>
      </c>
      <c r="B253">
        <v>-62.833300000000001</v>
      </c>
      <c r="C253" t="s">
        <v>281</v>
      </c>
      <c r="D253" t="s">
        <v>121</v>
      </c>
      <c r="E253" t="s">
        <v>115</v>
      </c>
      <c r="AV253">
        <v>3</v>
      </c>
      <c r="AW253">
        <v>3</v>
      </c>
      <c r="AX253">
        <v>3</v>
      </c>
      <c r="AY253">
        <v>3</v>
      </c>
      <c r="AZ253">
        <v>3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3</v>
      </c>
      <c r="BI253">
        <v>3</v>
      </c>
      <c r="BJ253">
        <v>3</v>
      </c>
      <c r="BK253">
        <v>3</v>
      </c>
      <c r="BL253">
        <v>3</v>
      </c>
      <c r="BM253">
        <v>3</v>
      </c>
      <c r="BN253">
        <v>3</v>
      </c>
      <c r="BO253">
        <v>3</v>
      </c>
      <c r="BP253">
        <v>3</v>
      </c>
      <c r="BQ253">
        <v>3</v>
      </c>
      <c r="BR253">
        <v>3</v>
      </c>
      <c r="BS253">
        <v>5</v>
      </c>
      <c r="BT253">
        <v>5</v>
      </c>
      <c r="BU253">
        <v>5</v>
      </c>
      <c r="BV253">
        <v>6</v>
      </c>
      <c r="BW253">
        <v>6</v>
      </c>
      <c r="BX253">
        <v>6</v>
      </c>
      <c r="BY253">
        <v>6</v>
      </c>
      <c r="BZ253">
        <v>6</v>
      </c>
      <c r="CA253">
        <v>6</v>
      </c>
      <c r="CB253">
        <v>6</v>
      </c>
      <c r="CC253">
        <v>6</v>
      </c>
      <c r="CD253">
        <v>6</v>
      </c>
      <c r="CE253">
        <v>6</v>
      </c>
      <c r="CF253">
        <v>6</v>
      </c>
      <c r="CG253">
        <v>6</v>
      </c>
      <c r="CH253">
        <v>6</v>
      </c>
      <c r="CI253">
        <v>6</v>
      </c>
      <c r="CJ253">
        <v>6</v>
      </c>
      <c r="CK253">
        <v>6</v>
      </c>
      <c r="CL253">
        <v>6</v>
      </c>
      <c r="CM253">
        <v>6</v>
      </c>
      <c r="CN253">
        <v>6</v>
      </c>
      <c r="CO253">
        <v>6</v>
      </c>
      <c r="CP253">
        <v>6</v>
      </c>
      <c r="CQ253">
        <v>6</v>
      </c>
      <c r="CR253" s="1">
        <f t="shared" si="20"/>
        <v>48</v>
      </c>
      <c r="CS253" s="3">
        <f t="shared" si="21"/>
        <v>202</v>
      </c>
    </row>
    <row r="254" spans="1:97" x14ac:dyDescent="0.3">
      <c r="A254">
        <v>46.885199999999998</v>
      </c>
      <c r="B254">
        <v>-56.315899999999999</v>
      </c>
      <c r="C254" t="s">
        <v>281</v>
      </c>
      <c r="D254" t="s">
        <v>264</v>
      </c>
      <c r="E254" t="s">
        <v>115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 s="1">
        <f t="shared" si="20"/>
        <v>16</v>
      </c>
      <c r="CS254" s="3">
        <f t="shared" si="21"/>
        <v>16</v>
      </c>
    </row>
    <row r="255" spans="1:97" x14ac:dyDescent="0.3">
      <c r="A255">
        <v>52.939900000000002</v>
      </c>
      <c r="B255">
        <v>-106.4509</v>
      </c>
      <c r="C255" t="s">
        <v>281</v>
      </c>
      <c r="D255" t="s">
        <v>51</v>
      </c>
      <c r="E255" t="s">
        <v>41</v>
      </c>
      <c r="BE255">
        <v>2</v>
      </c>
      <c r="BF255">
        <v>2</v>
      </c>
      <c r="BG255">
        <v>2</v>
      </c>
      <c r="BH255">
        <v>7</v>
      </c>
      <c r="BI255">
        <v>7</v>
      </c>
      <c r="BJ255">
        <v>8</v>
      </c>
      <c r="BK255">
        <v>16</v>
      </c>
      <c r="BL255">
        <v>20</v>
      </c>
      <c r="BM255">
        <v>26</v>
      </c>
      <c r="BN255">
        <v>52</v>
      </c>
      <c r="BO255">
        <v>66</v>
      </c>
      <c r="BP255">
        <v>72</v>
      </c>
      <c r="BQ255">
        <v>72</v>
      </c>
      <c r="BR255">
        <v>95</v>
      </c>
      <c r="BS255">
        <v>95</v>
      </c>
      <c r="BT255">
        <v>134</v>
      </c>
      <c r="BU255">
        <v>156</v>
      </c>
      <c r="BV255">
        <v>156</v>
      </c>
      <c r="BW255">
        <v>184</v>
      </c>
      <c r="BX255">
        <v>193</v>
      </c>
      <c r="BY255">
        <v>206</v>
      </c>
      <c r="BZ255">
        <v>220</v>
      </c>
      <c r="CA255">
        <v>220</v>
      </c>
      <c r="CB255">
        <v>249</v>
      </c>
      <c r="CC255">
        <v>249</v>
      </c>
      <c r="CD255">
        <v>260</v>
      </c>
      <c r="CE255">
        <v>260</v>
      </c>
      <c r="CF255">
        <v>271</v>
      </c>
      <c r="CG255">
        <v>285</v>
      </c>
      <c r="CH255">
        <v>289</v>
      </c>
      <c r="CI255">
        <v>298</v>
      </c>
      <c r="CJ255">
        <v>300</v>
      </c>
      <c r="CK255">
        <v>300</v>
      </c>
      <c r="CL255">
        <v>304</v>
      </c>
      <c r="CM255">
        <v>305</v>
      </c>
      <c r="CN255">
        <v>307</v>
      </c>
      <c r="CO255">
        <v>313</v>
      </c>
      <c r="CP255">
        <v>315</v>
      </c>
      <c r="CQ255">
        <v>316</v>
      </c>
      <c r="CR255" s="1">
        <f t="shared" si="20"/>
        <v>39</v>
      </c>
      <c r="CS255" s="3">
        <f t="shared" si="21"/>
        <v>6632</v>
      </c>
    </row>
    <row r="256" spans="1:97" x14ac:dyDescent="0.3">
      <c r="A256">
        <v>35.191699999999997</v>
      </c>
      <c r="B256">
        <v>108.87009999999999</v>
      </c>
      <c r="C256" t="s">
        <v>281</v>
      </c>
      <c r="D256" t="s">
        <v>79</v>
      </c>
      <c r="E256" t="s">
        <v>56</v>
      </c>
      <c r="G256">
        <v>3</v>
      </c>
      <c r="H256">
        <v>5</v>
      </c>
      <c r="I256">
        <v>15</v>
      </c>
      <c r="J256">
        <v>22</v>
      </c>
      <c r="K256">
        <v>35</v>
      </c>
      <c r="L256">
        <v>46</v>
      </c>
      <c r="M256">
        <v>56</v>
      </c>
      <c r="N256">
        <v>63</v>
      </c>
      <c r="O256">
        <v>87</v>
      </c>
      <c r="P256">
        <v>101</v>
      </c>
      <c r="Q256">
        <v>116</v>
      </c>
      <c r="R256">
        <v>128</v>
      </c>
      <c r="S256">
        <v>142</v>
      </c>
      <c r="T256">
        <v>165</v>
      </c>
      <c r="U256">
        <v>173</v>
      </c>
      <c r="V256">
        <v>184</v>
      </c>
      <c r="W256">
        <v>195</v>
      </c>
      <c r="X256">
        <v>208</v>
      </c>
      <c r="Y256">
        <v>213</v>
      </c>
      <c r="Z256">
        <v>219</v>
      </c>
      <c r="AA256">
        <v>225</v>
      </c>
      <c r="AB256">
        <v>229</v>
      </c>
      <c r="AC256">
        <v>230</v>
      </c>
      <c r="AD256">
        <v>232</v>
      </c>
      <c r="AE256">
        <v>236</v>
      </c>
      <c r="AF256">
        <v>240</v>
      </c>
      <c r="AG256">
        <v>240</v>
      </c>
      <c r="AH256">
        <v>242</v>
      </c>
      <c r="AI256">
        <v>245</v>
      </c>
      <c r="AJ256">
        <v>245</v>
      </c>
      <c r="AK256">
        <v>245</v>
      </c>
      <c r="AL256">
        <v>245</v>
      </c>
      <c r="AM256">
        <v>245</v>
      </c>
      <c r="AN256">
        <v>245</v>
      </c>
      <c r="AO256">
        <v>245</v>
      </c>
      <c r="AP256">
        <v>245</v>
      </c>
      <c r="AQ256">
        <v>245</v>
      </c>
      <c r="AR256">
        <v>245</v>
      </c>
      <c r="AS256">
        <v>245</v>
      </c>
      <c r="AT256">
        <v>245</v>
      </c>
      <c r="AU256">
        <v>245</v>
      </c>
      <c r="AV256">
        <v>245</v>
      </c>
      <c r="AW256">
        <v>245</v>
      </c>
      <c r="AX256">
        <v>245</v>
      </c>
      <c r="AY256">
        <v>245</v>
      </c>
      <c r="AZ256">
        <v>245</v>
      </c>
      <c r="BA256">
        <v>245</v>
      </c>
      <c r="BB256">
        <v>245</v>
      </c>
      <c r="BC256">
        <v>245</v>
      </c>
      <c r="BD256">
        <v>245</v>
      </c>
      <c r="BE256">
        <v>245</v>
      </c>
      <c r="BF256">
        <v>245</v>
      </c>
      <c r="BG256">
        <v>245</v>
      </c>
      <c r="BH256">
        <v>245</v>
      </c>
      <c r="BI256">
        <v>246</v>
      </c>
      <c r="BJ256">
        <v>246</v>
      </c>
      <c r="BK256">
        <v>246</v>
      </c>
      <c r="BL256">
        <v>247</v>
      </c>
      <c r="BM256">
        <v>248</v>
      </c>
      <c r="BN256">
        <v>248</v>
      </c>
      <c r="BO256">
        <v>248</v>
      </c>
      <c r="BP256">
        <v>249</v>
      </c>
      <c r="BQ256">
        <v>250</v>
      </c>
      <c r="BR256">
        <v>253</v>
      </c>
      <c r="BS256">
        <v>253</v>
      </c>
      <c r="BT256">
        <v>253</v>
      </c>
      <c r="BU256">
        <v>253</v>
      </c>
      <c r="BV256">
        <v>253</v>
      </c>
      <c r="BW256">
        <v>253</v>
      </c>
      <c r="BX256">
        <v>255</v>
      </c>
      <c r="BY256">
        <v>255</v>
      </c>
      <c r="BZ256">
        <v>255</v>
      </c>
      <c r="CA256">
        <v>256</v>
      </c>
      <c r="CB256">
        <v>256</v>
      </c>
      <c r="CC256">
        <v>256</v>
      </c>
      <c r="CD256">
        <v>256</v>
      </c>
      <c r="CE256">
        <v>256</v>
      </c>
      <c r="CF256">
        <v>256</v>
      </c>
      <c r="CG256">
        <v>256</v>
      </c>
      <c r="CH256">
        <v>256</v>
      </c>
      <c r="CI256">
        <v>256</v>
      </c>
      <c r="CJ256">
        <v>256</v>
      </c>
      <c r="CK256">
        <v>256</v>
      </c>
      <c r="CL256">
        <v>256</v>
      </c>
      <c r="CM256">
        <v>256</v>
      </c>
      <c r="CN256">
        <v>256</v>
      </c>
      <c r="CO256">
        <v>256</v>
      </c>
      <c r="CP256">
        <v>256</v>
      </c>
      <c r="CQ256">
        <v>256</v>
      </c>
      <c r="CR256" s="1">
        <f t="shared" si="20"/>
        <v>89</v>
      </c>
      <c r="CS256" s="3">
        <f t="shared" si="21"/>
        <v>19283</v>
      </c>
    </row>
    <row r="257" spans="1:97" x14ac:dyDescent="0.3">
      <c r="A257">
        <v>36.342700000000001</v>
      </c>
      <c r="B257">
        <v>118.1498</v>
      </c>
      <c r="C257" t="s">
        <v>281</v>
      </c>
      <c r="D257" t="s">
        <v>80</v>
      </c>
      <c r="E257" t="s">
        <v>56</v>
      </c>
      <c r="F257">
        <v>2</v>
      </c>
      <c r="G257">
        <v>6</v>
      </c>
      <c r="H257">
        <v>15</v>
      </c>
      <c r="I257">
        <v>27</v>
      </c>
      <c r="J257">
        <v>46</v>
      </c>
      <c r="K257">
        <v>75</v>
      </c>
      <c r="L257">
        <v>95</v>
      </c>
      <c r="M257">
        <v>130</v>
      </c>
      <c r="N257">
        <v>158</v>
      </c>
      <c r="O257">
        <v>184</v>
      </c>
      <c r="P257">
        <v>206</v>
      </c>
      <c r="Q257">
        <v>230</v>
      </c>
      <c r="R257">
        <v>259</v>
      </c>
      <c r="S257">
        <v>275</v>
      </c>
      <c r="T257">
        <v>307</v>
      </c>
      <c r="U257">
        <v>347</v>
      </c>
      <c r="V257">
        <v>386</v>
      </c>
      <c r="W257">
        <v>416</v>
      </c>
      <c r="X257">
        <v>444</v>
      </c>
      <c r="Y257">
        <v>466</v>
      </c>
      <c r="Z257">
        <v>487</v>
      </c>
      <c r="AA257">
        <v>497</v>
      </c>
      <c r="AB257">
        <v>509</v>
      </c>
      <c r="AC257">
        <v>523</v>
      </c>
      <c r="AD257">
        <v>532</v>
      </c>
      <c r="AE257">
        <v>537</v>
      </c>
      <c r="AF257">
        <v>541</v>
      </c>
      <c r="AG257">
        <v>543</v>
      </c>
      <c r="AH257">
        <v>544</v>
      </c>
      <c r="AI257">
        <v>546</v>
      </c>
      <c r="AJ257">
        <v>749</v>
      </c>
      <c r="AK257">
        <v>750</v>
      </c>
      <c r="AL257">
        <v>754</v>
      </c>
      <c r="AM257">
        <v>755</v>
      </c>
      <c r="AN257">
        <v>756</v>
      </c>
      <c r="AO257">
        <v>756</v>
      </c>
      <c r="AP257">
        <v>756</v>
      </c>
      <c r="AQ257">
        <v>756</v>
      </c>
      <c r="AR257">
        <v>756</v>
      </c>
      <c r="AS257">
        <v>758</v>
      </c>
      <c r="AT257">
        <v>758</v>
      </c>
      <c r="AU257">
        <v>758</v>
      </c>
      <c r="AV257">
        <v>758</v>
      </c>
      <c r="AW257">
        <v>758</v>
      </c>
      <c r="AX257">
        <v>758</v>
      </c>
      <c r="AY257">
        <v>758</v>
      </c>
      <c r="AZ257">
        <v>758</v>
      </c>
      <c r="BA257">
        <v>758</v>
      </c>
      <c r="BB257">
        <v>758</v>
      </c>
      <c r="BC257">
        <v>760</v>
      </c>
      <c r="BD257">
        <v>760</v>
      </c>
      <c r="BE257">
        <v>760</v>
      </c>
      <c r="BF257">
        <v>760</v>
      </c>
      <c r="BG257">
        <v>760</v>
      </c>
      <c r="BH257">
        <v>760</v>
      </c>
      <c r="BI257">
        <v>761</v>
      </c>
      <c r="BJ257">
        <v>761</v>
      </c>
      <c r="BK257">
        <v>761</v>
      </c>
      <c r="BL257">
        <v>762</v>
      </c>
      <c r="BM257">
        <v>764</v>
      </c>
      <c r="BN257">
        <v>767</v>
      </c>
      <c r="BO257">
        <v>768</v>
      </c>
      <c r="BP257">
        <v>768</v>
      </c>
      <c r="BQ257">
        <v>769</v>
      </c>
      <c r="BR257">
        <v>771</v>
      </c>
      <c r="BS257">
        <v>772</v>
      </c>
      <c r="BT257">
        <v>772</v>
      </c>
      <c r="BU257">
        <v>772</v>
      </c>
      <c r="BV257">
        <v>773</v>
      </c>
      <c r="BW257">
        <v>774</v>
      </c>
      <c r="BX257">
        <v>774</v>
      </c>
      <c r="BY257">
        <v>775</v>
      </c>
      <c r="BZ257">
        <v>778</v>
      </c>
      <c r="CA257">
        <v>778</v>
      </c>
      <c r="CB257">
        <v>779</v>
      </c>
      <c r="CC257">
        <v>780</v>
      </c>
      <c r="CD257">
        <v>781</v>
      </c>
      <c r="CE257">
        <v>783</v>
      </c>
      <c r="CF257">
        <v>783</v>
      </c>
      <c r="CG257">
        <v>783</v>
      </c>
      <c r="CH257">
        <v>784</v>
      </c>
      <c r="CI257">
        <v>784</v>
      </c>
      <c r="CJ257">
        <v>784</v>
      </c>
      <c r="CK257">
        <v>784</v>
      </c>
      <c r="CL257">
        <v>784</v>
      </c>
      <c r="CM257">
        <v>784</v>
      </c>
      <c r="CN257">
        <v>787</v>
      </c>
      <c r="CO257">
        <v>787</v>
      </c>
      <c r="CP257">
        <v>787</v>
      </c>
      <c r="CQ257">
        <v>787</v>
      </c>
      <c r="CR257" s="1">
        <f t="shared" ref="CR257:CR288" si="22">COUNT(F257:CQ257)</f>
        <v>90</v>
      </c>
      <c r="CS257" s="3">
        <f t="shared" ref="CS257:CS273" si="23">SUM(F257:CQ257)</f>
        <v>55422</v>
      </c>
    </row>
    <row r="258" spans="1:97" x14ac:dyDescent="0.3">
      <c r="A258">
        <v>31.202000000000002</v>
      </c>
      <c r="B258">
        <v>121.4491</v>
      </c>
      <c r="C258" t="s">
        <v>281</v>
      </c>
      <c r="D258" t="s">
        <v>81</v>
      </c>
      <c r="E258" t="s">
        <v>56</v>
      </c>
      <c r="F258">
        <v>9</v>
      </c>
      <c r="G258">
        <v>16</v>
      </c>
      <c r="H258">
        <v>20</v>
      </c>
      <c r="I258">
        <v>33</v>
      </c>
      <c r="J258">
        <v>40</v>
      </c>
      <c r="K258">
        <v>53</v>
      </c>
      <c r="L258">
        <v>66</v>
      </c>
      <c r="M258">
        <v>96</v>
      </c>
      <c r="N258">
        <v>112</v>
      </c>
      <c r="O258">
        <v>135</v>
      </c>
      <c r="P258">
        <v>169</v>
      </c>
      <c r="Q258">
        <v>182</v>
      </c>
      <c r="R258">
        <v>203</v>
      </c>
      <c r="S258">
        <v>219</v>
      </c>
      <c r="T258">
        <v>243</v>
      </c>
      <c r="U258">
        <v>257</v>
      </c>
      <c r="V258">
        <v>277</v>
      </c>
      <c r="W258">
        <v>286</v>
      </c>
      <c r="X258">
        <v>293</v>
      </c>
      <c r="Y258">
        <v>299</v>
      </c>
      <c r="Z258">
        <v>303</v>
      </c>
      <c r="AA258">
        <v>311</v>
      </c>
      <c r="AB258">
        <v>315</v>
      </c>
      <c r="AC258">
        <v>318</v>
      </c>
      <c r="AD258">
        <v>326</v>
      </c>
      <c r="AE258">
        <v>328</v>
      </c>
      <c r="AF258">
        <v>333</v>
      </c>
      <c r="AG258">
        <v>333</v>
      </c>
      <c r="AH258">
        <v>333</v>
      </c>
      <c r="AI258">
        <v>334</v>
      </c>
      <c r="AJ258">
        <v>334</v>
      </c>
      <c r="AK258">
        <v>335</v>
      </c>
      <c r="AL258">
        <v>335</v>
      </c>
      <c r="AM258">
        <v>335</v>
      </c>
      <c r="AN258">
        <v>336</v>
      </c>
      <c r="AO258">
        <v>337</v>
      </c>
      <c r="AP258">
        <v>337</v>
      </c>
      <c r="AQ258">
        <v>337</v>
      </c>
      <c r="AR258">
        <v>337</v>
      </c>
      <c r="AS258">
        <v>337</v>
      </c>
      <c r="AT258">
        <v>337</v>
      </c>
      <c r="AU258">
        <v>338</v>
      </c>
      <c r="AV258">
        <v>338</v>
      </c>
      <c r="AW258">
        <v>339</v>
      </c>
      <c r="AX258">
        <v>342</v>
      </c>
      <c r="AY258">
        <v>342</v>
      </c>
      <c r="AZ258">
        <v>342</v>
      </c>
      <c r="BA258">
        <v>342</v>
      </c>
      <c r="BB258">
        <v>344</v>
      </c>
      <c r="BC258">
        <v>344</v>
      </c>
      <c r="BD258">
        <v>344</v>
      </c>
      <c r="BE258">
        <v>346</v>
      </c>
      <c r="BF258">
        <v>353</v>
      </c>
      <c r="BG258">
        <v>353</v>
      </c>
      <c r="BH258">
        <v>355</v>
      </c>
      <c r="BI258">
        <v>358</v>
      </c>
      <c r="BJ258">
        <v>361</v>
      </c>
      <c r="BK258">
        <v>363</v>
      </c>
      <c r="BL258">
        <v>371</v>
      </c>
      <c r="BM258">
        <v>380</v>
      </c>
      <c r="BN258">
        <v>404</v>
      </c>
      <c r="BO258">
        <v>404</v>
      </c>
      <c r="BP258">
        <v>414</v>
      </c>
      <c r="BQ258">
        <v>433</v>
      </c>
      <c r="BR258">
        <v>451</v>
      </c>
      <c r="BS258">
        <v>468</v>
      </c>
      <c r="BT258">
        <v>485</v>
      </c>
      <c r="BU258">
        <v>492</v>
      </c>
      <c r="BV258">
        <v>498</v>
      </c>
      <c r="BW258">
        <v>509</v>
      </c>
      <c r="BX258">
        <v>516</v>
      </c>
      <c r="BY258">
        <v>522</v>
      </c>
      <c r="BZ258">
        <v>526</v>
      </c>
      <c r="CA258">
        <v>529</v>
      </c>
      <c r="CB258">
        <v>531</v>
      </c>
      <c r="CC258">
        <v>536</v>
      </c>
      <c r="CD258">
        <v>538</v>
      </c>
      <c r="CE258">
        <v>543</v>
      </c>
      <c r="CF258">
        <v>552</v>
      </c>
      <c r="CG258">
        <v>555</v>
      </c>
      <c r="CH258">
        <v>555</v>
      </c>
      <c r="CI258">
        <v>607</v>
      </c>
      <c r="CJ258">
        <v>618</v>
      </c>
      <c r="CK258">
        <v>618</v>
      </c>
      <c r="CL258">
        <v>622</v>
      </c>
      <c r="CM258">
        <v>628</v>
      </c>
      <c r="CN258">
        <v>628</v>
      </c>
      <c r="CO258">
        <v>628</v>
      </c>
      <c r="CP258">
        <v>635</v>
      </c>
      <c r="CQ258">
        <v>638</v>
      </c>
      <c r="CR258" s="1">
        <f t="shared" si="22"/>
        <v>90</v>
      </c>
      <c r="CS258" s="3">
        <f t="shared" si="23"/>
        <v>32677</v>
      </c>
    </row>
    <row r="259" spans="1:97" x14ac:dyDescent="0.3">
      <c r="A259">
        <v>37.5777</v>
      </c>
      <c r="B259">
        <v>112.29219999999999</v>
      </c>
      <c r="C259" t="s">
        <v>281</v>
      </c>
      <c r="D259" t="s">
        <v>82</v>
      </c>
      <c r="E259" t="s">
        <v>56</v>
      </c>
      <c r="F259">
        <v>1</v>
      </c>
      <c r="G259">
        <v>1</v>
      </c>
      <c r="H259">
        <v>1</v>
      </c>
      <c r="I259">
        <v>6</v>
      </c>
      <c r="J259">
        <v>9</v>
      </c>
      <c r="K259">
        <v>13</v>
      </c>
      <c r="L259">
        <v>27</v>
      </c>
      <c r="M259">
        <v>27</v>
      </c>
      <c r="N259">
        <v>35</v>
      </c>
      <c r="O259">
        <v>39</v>
      </c>
      <c r="P259">
        <v>47</v>
      </c>
      <c r="Q259">
        <v>66</v>
      </c>
      <c r="R259">
        <v>74</v>
      </c>
      <c r="S259">
        <v>81</v>
      </c>
      <c r="T259">
        <v>81</v>
      </c>
      <c r="U259">
        <v>96</v>
      </c>
      <c r="V259">
        <v>104</v>
      </c>
      <c r="W259">
        <v>115</v>
      </c>
      <c r="X259">
        <v>119</v>
      </c>
      <c r="Y259">
        <v>119</v>
      </c>
      <c r="Z259">
        <v>124</v>
      </c>
      <c r="AA259">
        <v>126</v>
      </c>
      <c r="AB259">
        <v>126</v>
      </c>
      <c r="AC259">
        <v>127</v>
      </c>
      <c r="AD259">
        <v>128</v>
      </c>
      <c r="AE259">
        <v>129</v>
      </c>
      <c r="AF259">
        <v>130</v>
      </c>
      <c r="AG259">
        <v>131</v>
      </c>
      <c r="AH259">
        <v>131</v>
      </c>
      <c r="AI259">
        <v>132</v>
      </c>
      <c r="AJ259">
        <v>132</v>
      </c>
      <c r="AK259">
        <v>132</v>
      </c>
      <c r="AL259">
        <v>132</v>
      </c>
      <c r="AM259">
        <v>133</v>
      </c>
      <c r="AN259">
        <v>133</v>
      </c>
      <c r="AO259">
        <v>133</v>
      </c>
      <c r="AP259">
        <v>133</v>
      </c>
      <c r="AQ259">
        <v>133</v>
      </c>
      <c r="AR259">
        <v>133</v>
      </c>
      <c r="AS259">
        <v>133</v>
      </c>
      <c r="AT259">
        <v>133</v>
      </c>
      <c r="AU259">
        <v>133</v>
      </c>
      <c r="AV259">
        <v>133</v>
      </c>
      <c r="AW259">
        <v>133</v>
      </c>
      <c r="AX259">
        <v>133</v>
      </c>
      <c r="AY259">
        <v>133</v>
      </c>
      <c r="AZ259">
        <v>133</v>
      </c>
      <c r="BA259">
        <v>133</v>
      </c>
      <c r="BB259">
        <v>133</v>
      </c>
      <c r="BC259">
        <v>133</v>
      </c>
      <c r="BD259">
        <v>133</v>
      </c>
      <c r="BE259">
        <v>133</v>
      </c>
      <c r="BF259">
        <v>133</v>
      </c>
      <c r="BG259">
        <v>133</v>
      </c>
      <c r="BH259">
        <v>133</v>
      </c>
      <c r="BI259">
        <v>133</v>
      </c>
      <c r="BJ259">
        <v>133</v>
      </c>
      <c r="BK259">
        <v>133</v>
      </c>
      <c r="BL259">
        <v>133</v>
      </c>
      <c r="BM259">
        <v>133</v>
      </c>
      <c r="BN259">
        <v>133</v>
      </c>
      <c r="BO259">
        <v>134</v>
      </c>
      <c r="BP259">
        <v>134</v>
      </c>
      <c r="BQ259">
        <v>134</v>
      </c>
      <c r="BR259">
        <v>135</v>
      </c>
      <c r="BS259">
        <v>135</v>
      </c>
      <c r="BT259">
        <v>135</v>
      </c>
      <c r="BU259">
        <v>136</v>
      </c>
      <c r="BV259">
        <v>136</v>
      </c>
      <c r="BW259">
        <v>136</v>
      </c>
      <c r="BX259">
        <v>137</v>
      </c>
      <c r="BY259">
        <v>137</v>
      </c>
      <c r="BZ259">
        <v>137</v>
      </c>
      <c r="CA259">
        <v>137</v>
      </c>
      <c r="CB259">
        <v>138</v>
      </c>
      <c r="CC259">
        <v>138</v>
      </c>
      <c r="CD259">
        <v>138</v>
      </c>
      <c r="CE259">
        <v>163</v>
      </c>
      <c r="CF259">
        <v>166</v>
      </c>
      <c r="CG259">
        <v>168</v>
      </c>
      <c r="CH259">
        <v>172</v>
      </c>
      <c r="CI259">
        <v>172</v>
      </c>
      <c r="CJ259">
        <v>173</v>
      </c>
      <c r="CK259">
        <v>173</v>
      </c>
      <c r="CL259">
        <v>186</v>
      </c>
      <c r="CM259">
        <v>194</v>
      </c>
      <c r="CN259">
        <v>197</v>
      </c>
      <c r="CO259">
        <v>197</v>
      </c>
      <c r="CP259">
        <v>197</v>
      </c>
      <c r="CQ259">
        <v>197</v>
      </c>
      <c r="CR259" s="1">
        <f t="shared" si="22"/>
        <v>90</v>
      </c>
      <c r="CS259" s="3">
        <f t="shared" si="23"/>
        <v>10997</v>
      </c>
    </row>
    <row r="260" spans="1:97" x14ac:dyDescent="0.3">
      <c r="A260">
        <v>30.617100000000001</v>
      </c>
      <c r="B260">
        <v>102.7103</v>
      </c>
      <c r="C260" t="s">
        <v>281</v>
      </c>
      <c r="D260" t="s">
        <v>83</v>
      </c>
      <c r="E260" t="s">
        <v>56</v>
      </c>
      <c r="F260">
        <v>5</v>
      </c>
      <c r="G260">
        <v>8</v>
      </c>
      <c r="H260">
        <v>15</v>
      </c>
      <c r="I260">
        <v>28</v>
      </c>
      <c r="J260">
        <v>44</v>
      </c>
      <c r="K260">
        <v>69</v>
      </c>
      <c r="L260">
        <v>90</v>
      </c>
      <c r="M260">
        <v>108</v>
      </c>
      <c r="N260">
        <v>142</v>
      </c>
      <c r="O260">
        <v>177</v>
      </c>
      <c r="P260">
        <v>207</v>
      </c>
      <c r="Q260">
        <v>231</v>
      </c>
      <c r="R260">
        <v>254</v>
      </c>
      <c r="S260">
        <v>282</v>
      </c>
      <c r="T260">
        <v>301</v>
      </c>
      <c r="U260">
        <v>321</v>
      </c>
      <c r="V260">
        <v>344</v>
      </c>
      <c r="W260">
        <v>364</v>
      </c>
      <c r="X260">
        <v>386</v>
      </c>
      <c r="Y260">
        <v>405</v>
      </c>
      <c r="Z260">
        <v>417</v>
      </c>
      <c r="AA260">
        <v>436</v>
      </c>
      <c r="AB260">
        <v>451</v>
      </c>
      <c r="AC260">
        <v>463</v>
      </c>
      <c r="AD260">
        <v>470</v>
      </c>
      <c r="AE260">
        <v>481</v>
      </c>
      <c r="AF260">
        <v>495</v>
      </c>
      <c r="AG260">
        <v>508</v>
      </c>
      <c r="AH260">
        <v>514</v>
      </c>
      <c r="AI260">
        <v>520</v>
      </c>
      <c r="AJ260">
        <v>525</v>
      </c>
      <c r="AK260">
        <v>526</v>
      </c>
      <c r="AL260">
        <v>526</v>
      </c>
      <c r="AM260">
        <v>527</v>
      </c>
      <c r="AN260">
        <v>529</v>
      </c>
      <c r="AO260">
        <v>531</v>
      </c>
      <c r="AP260">
        <v>534</v>
      </c>
      <c r="AQ260">
        <v>538</v>
      </c>
      <c r="AR260">
        <v>538</v>
      </c>
      <c r="AS260">
        <v>538</v>
      </c>
      <c r="AT260">
        <v>538</v>
      </c>
      <c r="AU260">
        <v>538</v>
      </c>
      <c r="AV260">
        <v>538</v>
      </c>
      <c r="AW260">
        <v>539</v>
      </c>
      <c r="AX260">
        <v>539</v>
      </c>
      <c r="AY260">
        <v>539</v>
      </c>
      <c r="AZ260">
        <v>539</v>
      </c>
      <c r="BA260">
        <v>539</v>
      </c>
      <c r="BB260">
        <v>539</v>
      </c>
      <c r="BC260">
        <v>539</v>
      </c>
      <c r="BD260">
        <v>539</v>
      </c>
      <c r="BE260">
        <v>539</v>
      </c>
      <c r="BF260">
        <v>539</v>
      </c>
      <c r="BG260">
        <v>539</v>
      </c>
      <c r="BH260">
        <v>539</v>
      </c>
      <c r="BI260">
        <v>540</v>
      </c>
      <c r="BJ260">
        <v>540</v>
      </c>
      <c r="BK260">
        <v>540</v>
      </c>
      <c r="BL260">
        <v>541</v>
      </c>
      <c r="BM260">
        <v>542</v>
      </c>
      <c r="BN260">
        <v>543</v>
      </c>
      <c r="BO260">
        <v>543</v>
      </c>
      <c r="BP260">
        <v>545</v>
      </c>
      <c r="BQ260">
        <v>547</v>
      </c>
      <c r="BR260">
        <v>547</v>
      </c>
      <c r="BS260">
        <v>548</v>
      </c>
      <c r="BT260">
        <v>548</v>
      </c>
      <c r="BU260">
        <v>550</v>
      </c>
      <c r="BV260">
        <v>550</v>
      </c>
      <c r="BW260">
        <v>550</v>
      </c>
      <c r="BX260">
        <v>552</v>
      </c>
      <c r="BY260">
        <v>554</v>
      </c>
      <c r="BZ260">
        <v>555</v>
      </c>
      <c r="CA260">
        <v>557</v>
      </c>
      <c r="CB260">
        <v>558</v>
      </c>
      <c r="CC260">
        <v>559</v>
      </c>
      <c r="CD260">
        <v>560</v>
      </c>
      <c r="CE260">
        <v>560</v>
      </c>
      <c r="CF260">
        <v>560</v>
      </c>
      <c r="CG260">
        <v>560</v>
      </c>
      <c r="CH260">
        <v>560</v>
      </c>
      <c r="CI260">
        <v>560</v>
      </c>
      <c r="CJ260">
        <v>560</v>
      </c>
      <c r="CK260">
        <v>560</v>
      </c>
      <c r="CL260">
        <v>560</v>
      </c>
      <c r="CM260">
        <v>560</v>
      </c>
      <c r="CN260">
        <v>560</v>
      </c>
      <c r="CO260">
        <v>561</v>
      </c>
      <c r="CP260">
        <v>561</v>
      </c>
      <c r="CQ260">
        <v>561</v>
      </c>
      <c r="CR260" s="1">
        <f t="shared" si="22"/>
        <v>90</v>
      </c>
      <c r="CS260" s="3">
        <f t="shared" si="23"/>
        <v>41282</v>
      </c>
    </row>
    <row r="261" spans="1:97" x14ac:dyDescent="0.3">
      <c r="A261">
        <v>18.0425</v>
      </c>
      <c r="B261">
        <v>-63.0548</v>
      </c>
      <c r="C261" t="s">
        <v>281</v>
      </c>
      <c r="D261" t="s">
        <v>176</v>
      </c>
      <c r="E261" t="s">
        <v>174</v>
      </c>
      <c r="BL261">
        <v>1</v>
      </c>
      <c r="BM261">
        <v>1</v>
      </c>
      <c r="BN261">
        <v>1</v>
      </c>
      <c r="BO261">
        <v>2</v>
      </c>
      <c r="BP261">
        <v>2</v>
      </c>
      <c r="BQ261">
        <v>3</v>
      </c>
      <c r="BR261">
        <v>3</v>
      </c>
      <c r="BS261">
        <v>3</v>
      </c>
      <c r="BT261">
        <v>3</v>
      </c>
      <c r="BU261">
        <v>6</v>
      </c>
      <c r="BV261">
        <v>6</v>
      </c>
      <c r="BW261">
        <v>6</v>
      </c>
      <c r="BX261">
        <v>16</v>
      </c>
      <c r="BY261">
        <v>18</v>
      </c>
      <c r="BZ261">
        <v>23</v>
      </c>
      <c r="CA261">
        <v>23</v>
      </c>
      <c r="CB261">
        <v>25</v>
      </c>
      <c r="CC261">
        <v>37</v>
      </c>
      <c r="CD261">
        <v>40</v>
      </c>
      <c r="CE261">
        <v>40</v>
      </c>
      <c r="CF261">
        <v>43</v>
      </c>
      <c r="CG261">
        <v>50</v>
      </c>
      <c r="CH261">
        <v>50</v>
      </c>
      <c r="CI261">
        <v>50</v>
      </c>
      <c r="CJ261">
        <v>50</v>
      </c>
      <c r="CK261">
        <v>52</v>
      </c>
      <c r="CL261">
        <v>53</v>
      </c>
      <c r="CM261">
        <v>57</v>
      </c>
      <c r="CN261">
        <v>57</v>
      </c>
      <c r="CO261">
        <v>64</v>
      </c>
      <c r="CP261">
        <v>67</v>
      </c>
      <c r="CQ261">
        <v>67</v>
      </c>
      <c r="CR261" s="1">
        <f t="shared" si="22"/>
        <v>32</v>
      </c>
      <c r="CS261" s="3">
        <f t="shared" si="23"/>
        <v>919</v>
      </c>
    </row>
    <row r="262" spans="1:97" x14ac:dyDescent="0.3">
      <c r="A262">
        <v>-34.9285</v>
      </c>
      <c r="B262">
        <v>138.60069999999999</v>
      </c>
      <c r="C262" t="s">
        <v>281</v>
      </c>
      <c r="D262" t="s">
        <v>17</v>
      </c>
      <c r="E262" t="s">
        <v>13</v>
      </c>
      <c r="P262">
        <v>1</v>
      </c>
      <c r="Q262">
        <v>2</v>
      </c>
      <c r="R262">
        <v>2</v>
      </c>
      <c r="S262">
        <v>2</v>
      </c>
      <c r="T262">
        <v>2</v>
      </c>
      <c r="U262">
        <v>2</v>
      </c>
      <c r="V262">
        <v>2</v>
      </c>
      <c r="W262">
        <v>2</v>
      </c>
      <c r="X262">
        <v>2</v>
      </c>
      <c r="Y262">
        <v>2</v>
      </c>
      <c r="Z262">
        <v>2</v>
      </c>
      <c r="AA262">
        <v>2</v>
      </c>
      <c r="AB262">
        <v>2</v>
      </c>
      <c r="AC262">
        <v>2</v>
      </c>
      <c r="AD262">
        <v>2</v>
      </c>
      <c r="AE262">
        <v>2</v>
      </c>
      <c r="AF262">
        <v>2</v>
      </c>
      <c r="AG262">
        <v>2</v>
      </c>
      <c r="AH262">
        <v>2</v>
      </c>
      <c r="AI262">
        <v>2</v>
      </c>
      <c r="AJ262">
        <v>2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2</v>
      </c>
      <c r="AQ262">
        <v>2</v>
      </c>
      <c r="AR262">
        <v>3</v>
      </c>
      <c r="AS262">
        <v>3</v>
      </c>
      <c r="AT262">
        <v>3</v>
      </c>
      <c r="AU262">
        <v>3</v>
      </c>
      <c r="AV262">
        <v>5</v>
      </c>
      <c r="AW262">
        <v>5</v>
      </c>
      <c r="AX262">
        <v>7</v>
      </c>
      <c r="AY262">
        <v>7</v>
      </c>
      <c r="AZ262">
        <v>7</v>
      </c>
      <c r="BA262">
        <v>7</v>
      </c>
      <c r="BB262">
        <v>7</v>
      </c>
      <c r="BC262">
        <v>9</v>
      </c>
      <c r="BD262">
        <v>9</v>
      </c>
      <c r="BE262">
        <v>16</v>
      </c>
      <c r="BF262">
        <v>19</v>
      </c>
      <c r="BG262">
        <v>20</v>
      </c>
      <c r="BH262">
        <v>29</v>
      </c>
      <c r="BI262">
        <v>29</v>
      </c>
      <c r="BJ262">
        <v>37</v>
      </c>
      <c r="BK262">
        <v>42</v>
      </c>
      <c r="BL262">
        <v>50</v>
      </c>
      <c r="BM262">
        <v>67</v>
      </c>
      <c r="BN262">
        <v>100</v>
      </c>
      <c r="BO262">
        <v>134</v>
      </c>
      <c r="BP262">
        <v>170</v>
      </c>
      <c r="BQ262">
        <v>170</v>
      </c>
      <c r="BR262">
        <v>235</v>
      </c>
      <c r="BS262">
        <v>257</v>
      </c>
      <c r="BT262">
        <v>287</v>
      </c>
      <c r="BU262">
        <v>299</v>
      </c>
      <c r="BV262">
        <v>305</v>
      </c>
      <c r="BW262">
        <v>337</v>
      </c>
      <c r="BX262">
        <v>367</v>
      </c>
      <c r="BY262">
        <v>367</v>
      </c>
      <c r="BZ262">
        <v>396</v>
      </c>
      <c r="CA262">
        <v>407</v>
      </c>
      <c r="CB262">
        <v>407</v>
      </c>
      <c r="CC262">
        <v>411</v>
      </c>
      <c r="CD262">
        <v>411</v>
      </c>
      <c r="CE262">
        <v>415</v>
      </c>
      <c r="CF262">
        <v>420</v>
      </c>
      <c r="CG262">
        <v>428</v>
      </c>
      <c r="CH262">
        <v>429</v>
      </c>
      <c r="CI262">
        <v>429</v>
      </c>
      <c r="CJ262">
        <v>429</v>
      </c>
      <c r="CK262">
        <v>433</v>
      </c>
      <c r="CL262">
        <v>433</v>
      </c>
      <c r="CM262">
        <v>433</v>
      </c>
      <c r="CN262">
        <v>435</v>
      </c>
      <c r="CO262">
        <v>435</v>
      </c>
      <c r="CP262">
        <v>435</v>
      </c>
      <c r="CQ262">
        <v>435</v>
      </c>
      <c r="CR262" s="1">
        <f t="shared" si="22"/>
        <v>80</v>
      </c>
      <c r="CS262" s="3">
        <f t="shared" si="23"/>
        <v>11088</v>
      </c>
    </row>
    <row r="263" spans="1:97" x14ac:dyDescent="0.3">
      <c r="A263">
        <v>18.070799999999998</v>
      </c>
      <c r="B263">
        <v>-63.0501</v>
      </c>
      <c r="C263" t="s">
        <v>281</v>
      </c>
      <c r="D263" t="s">
        <v>122</v>
      </c>
      <c r="E263" t="s">
        <v>115</v>
      </c>
      <c r="BA263">
        <v>2</v>
      </c>
      <c r="BB263">
        <v>2</v>
      </c>
      <c r="BC263">
        <v>2</v>
      </c>
      <c r="BD263">
        <v>2</v>
      </c>
      <c r="BE263">
        <v>2</v>
      </c>
      <c r="BF263">
        <v>2</v>
      </c>
      <c r="BG263">
        <v>2</v>
      </c>
      <c r="BH263">
        <v>2</v>
      </c>
      <c r="BI263">
        <v>2</v>
      </c>
      <c r="BJ263">
        <v>3</v>
      </c>
      <c r="BK263">
        <v>4</v>
      </c>
      <c r="BL263">
        <v>4</v>
      </c>
      <c r="BM263">
        <v>4</v>
      </c>
      <c r="BN263">
        <v>5</v>
      </c>
      <c r="BO263">
        <v>8</v>
      </c>
      <c r="BP263">
        <v>8</v>
      </c>
      <c r="BQ263">
        <v>11</v>
      </c>
      <c r="BR263">
        <v>11</v>
      </c>
      <c r="BS263">
        <v>11</v>
      </c>
      <c r="BT263">
        <v>11</v>
      </c>
      <c r="BU263">
        <v>11</v>
      </c>
      <c r="BV263">
        <v>15</v>
      </c>
      <c r="BW263">
        <v>15</v>
      </c>
      <c r="BX263">
        <v>15</v>
      </c>
      <c r="BY263">
        <v>22</v>
      </c>
      <c r="BZ263">
        <v>22</v>
      </c>
      <c r="CA263">
        <v>24</v>
      </c>
      <c r="CB263">
        <v>32</v>
      </c>
      <c r="CC263">
        <v>32</v>
      </c>
      <c r="CD263">
        <v>32</v>
      </c>
      <c r="CE263">
        <v>32</v>
      </c>
      <c r="CF263">
        <v>32</v>
      </c>
      <c r="CG263">
        <v>32</v>
      </c>
      <c r="CH263">
        <v>32</v>
      </c>
      <c r="CI263">
        <v>32</v>
      </c>
      <c r="CJ263">
        <v>32</v>
      </c>
      <c r="CK263">
        <v>32</v>
      </c>
      <c r="CL263">
        <v>35</v>
      </c>
      <c r="CM263">
        <v>35</v>
      </c>
      <c r="CN263">
        <v>35</v>
      </c>
      <c r="CO263">
        <v>37</v>
      </c>
      <c r="CP263">
        <v>37</v>
      </c>
      <c r="CQ263">
        <v>37</v>
      </c>
      <c r="CR263" s="1">
        <f t="shared" si="22"/>
        <v>43</v>
      </c>
      <c r="CS263" s="3">
        <f t="shared" si="23"/>
        <v>758</v>
      </c>
    </row>
    <row r="264" spans="1:97" x14ac:dyDescent="0.3">
      <c r="A264">
        <v>-41.454500000000003</v>
      </c>
      <c r="B264">
        <v>145.97069999999999</v>
      </c>
      <c r="C264" t="s">
        <v>281</v>
      </c>
      <c r="D264" t="s">
        <v>18</v>
      </c>
      <c r="E264" t="s">
        <v>13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2</v>
      </c>
      <c r="BA264">
        <v>2</v>
      </c>
      <c r="BB264">
        <v>2</v>
      </c>
      <c r="BC264">
        <v>3</v>
      </c>
      <c r="BD264">
        <v>3</v>
      </c>
      <c r="BE264">
        <v>5</v>
      </c>
      <c r="BF264">
        <v>5</v>
      </c>
      <c r="BG264">
        <v>6</v>
      </c>
      <c r="BH264">
        <v>7</v>
      </c>
      <c r="BI264">
        <v>7</v>
      </c>
      <c r="BJ264">
        <v>10</v>
      </c>
      <c r="BK264">
        <v>10</v>
      </c>
      <c r="BL264">
        <v>10</v>
      </c>
      <c r="BM264">
        <v>16</v>
      </c>
      <c r="BN264">
        <v>22</v>
      </c>
      <c r="BO264">
        <v>28</v>
      </c>
      <c r="BP264">
        <v>28</v>
      </c>
      <c r="BQ264">
        <v>36</v>
      </c>
      <c r="BR264">
        <v>47</v>
      </c>
      <c r="BS264">
        <v>47</v>
      </c>
      <c r="BT264">
        <v>62</v>
      </c>
      <c r="BU264">
        <v>66</v>
      </c>
      <c r="BV264">
        <v>66</v>
      </c>
      <c r="BW264">
        <v>69</v>
      </c>
      <c r="BX264">
        <v>69</v>
      </c>
      <c r="BY264">
        <v>72</v>
      </c>
      <c r="BZ264">
        <v>74</v>
      </c>
      <c r="CA264">
        <v>80</v>
      </c>
      <c r="CB264">
        <v>82</v>
      </c>
      <c r="CC264">
        <v>86</v>
      </c>
      <c r="CD264">
        <v>89</v>
      </c>
      <c r="CE264">
        <v>98</v>
      </c>
      <c r="CF264">
        <v>111</v>
      </c>
      <c r="CG264">
        <v>122</v>
      </c>
      <c r="CH264">
        <v>133</v>
      </c>
      <c r="CI264">
        <v>133</v>
      </c>
      <c r="CJ264">
        <v>144</v>
      </c>
      <c r="CK264">
        <v>165</v>
      </c>
      <c r="CL264">
        <v>165</v>
      </c>
      <c r="CM264">
        <v>169</v>
      </c>
      <c r="CN264">
        <v>180</v>
      </c>
      <c r="CO264">
        <v>180</v>
      </c>
      <c r="CP264">
        <v>180</v>
      </c>
      <c r="CQ264">
        <v>180</v>
      </c>
      <c r="CR264" s="1">
        <f t="shared" si="22"/>
        <v>50</v>
      </c>
      <c r="CS264" s="3">
        <f t="shared" si="23"/>
        <v>3077</v>
      </c>
    </row>
    <row r="265" spans="1:97" x14ac:dyDescent="0.3">
      <c r="A265">
        <v>39.305399999999999</v>
      </c>
      <c r="B265">
        <v>117.32299999999999</v>
      </c>
      <c r="C265" t="s">
        <v>281</v>
      </c>
      <c r="D265" t="s">
        <v>84</v>
      </c>
      <c r="E265" t="s">
        <v>56</v>
      </c>
      <c r="F265">
        <v>4</v>
      </c>
      <c r="G265">
        <v>4</v>
      </c>
      <c r="H265">
        <v>8</v>
      </c>
      <c r="I265">
        <v>10</v>
      </c>
      <c r="J265">
        <v>14</v>
      </c>
      <c r="K265">
        <v>23</v>
      </c>
      <c r="L265">
        <v>24</v>
      </c>
      <c r="M265">
        <v>27</v>
      </c>
      <c r="N265">
        <v>31</v>
      </c>
      <c r="O265">
        <v>32</v>
      </c>
      <c r="P265">
        <v>41</v>
      </c>
      <c r="Q265">
        <v>48</v>
      </c>
      <c r="R265">
        <v>60</v>
      </c>
      <c r="S265">
        <v>67</v>
      </c>
      <c r="T265">
        <v>69</v>
      </c>
      <c r="U265">
        <v>79</v>
      </c>
      <c r="V265">
        <v>81</v>
      </c>
      <c r="W265">
        <v>88</v>
      </c>
      <c r="X265">
        <v>91</v>
      </c>
      <c r="Y265">
        <v>95</v>
      </c>
      <c r="Z265">
        <v>106</v>
      </c>
      <c r="AA265">
        <v>112</v>
      </c>
      <c r="AB265">
        <v>119</v>
      </c>
      <c r="AC265">
        <v>120</v>
      </c>
      <c r="AD265">
        <v>122</v>
      </c>
      <c r="AE265">
        <v>124</v>
      </c>
      <c r="AF265">
        <v>125</v>
      </c>
      <c r="AG265">
        <v>128</v>
      </c>
      <c r="AH265">
        <v>130</v>
      </c>
      <c r="AI265">
        <v>131</v>
      </c>
      <c r="AJ265">
        <v>132</v>
      </c>
      <c r="AK265">
        <v>135</v>
      </c>
      <c r="AL265">
        <v>135</v>
      </c>
      <c r="AM265">
        <v>135</v>
      </c>
      <c r="AN265">
        <v>135</v>
      </c>
      <c r="AO265">
        <v>135</v>
      </c>
      <c r="AP265">
        <v>136</v>
      </c>
      <c r="AQ265">
        <v>136</v>
      </c>
      <c r="AR265">
        <v>136</v>
      </c>
      <c r="AS265">
        <v>136</v>
      </c>
      <c r="AT265">
        <v>136</v>
      </c>
      <c r="AU265">
        <v>136</v>
      </c>
      <c r="AV265">
        <v>136</v>
      </c>
      <c r="AW265">
        <v>136</v>
      </c>
      <c r="AX265">
        <v>136</v>
      </c>
      <c r="AY265">
        <v>136</v>
      </c>
      <c r="AZ265">
        <v>136</v>
      </c>
      <c r="BA265">
        <v>136</v>
      </c>
      <c r="BB265">
        <v>136</v>
      </c>
      <c r="BC265">
        <v>136</v>
      </c>
      <c r="BD265">
        <v>136</v>
      </c>
      <c r="BE265">
        <v>136</v>
      </c>
      <c r="BF265">
        <v>136</v>
      </c>
      <c r="BG265">
        <v>136</v>
      </c>
      <c r="BH265">
        <v>136</v>
      </c>
      <c r="BI265">
        <v>136</v>
      </c>
      <c r="BJ265">
        <v>136</v>
      </c>
      <c r="BK265">
        <v>137</v>
      </c>
      <c r="BL265">
        <v>137</v>
      </c>
      <c r="BM265">
        <v>137</v>
      </c>
      <c r="BN265">
        <v>137</v>
      </c>
      <c r="BO265">
        <v>141</v>
      </c>
      <c r="BP265">
        <v>145</v>
      </c>
      <c r="BQ265">
        <v>145</v>
      </c>
      <c r="BR265">
        <v>151</v>
      </c>
      <c r="BS265">
        <v>155</v>
      </c>
      <c r="BT265">
        <v>161</v>
      </c>
      <c r="BU265">
        <v>166</v>
      </c>
      <c r="BV265">
        <v>174</v>
      </c>
      <c r="BW265">
        <v>174</v>
      </c>
      <c r="BX265">
        <v>176</v>
      </c>
      <c r="BY265">
        <v>176</v>
      </c>
      <c r="BZ265">
        <v>180</v>
      </c>
      <c r="CA265">
        <v>180</v>
      </c>
      <c r="CB265">
        <v>180</v>
      </c>
      <c r="CC265">
        <v>180</v>
      </c>
      <c r="CD265">
        <v>180</v>
      </c>
      <c r="CE265">
        <v>180</v>
      </c>
      <c r="CF265">
        <v>182</v>
      </c>
      <c r="CG265">
        <v>183</v>
      </c>
      <c r="CH265">
        <v>183</v>
      </c>
      <c r="CI265">
        <v>183</v>
      </c>
      <c r="CJ265">
        <v>184</v>
      </c>
      <c r="CK265">
        <v>185</v>
      </c>
      <c r="CL265">
        <v>185</v>
      </c>
      <c r="CM265">
        <v>186</v>
      </c>
      <c r="CN265">
        <v>189</v>
      </c>
      <c r="CO265">
        <v>189</v>
      </c>
      <c r="CP265">
        <v>189</v>
      </c>
      <c r="CQ265">
        <v>189</v>
      </c>
      <c r="CR265" s="1">
        <f t="shared" si="22"/>
        <v>90</v>
      </c>
      <c r="CS265" s="3">
        <f t="shared" si="23"/>
        <v>11395</v>
      </c>
    </row>
    <row r="266" spans="1:97" x14ac:dyDescent="0.3">
      <c r="A266">
        <v>31.692699999999999</v>
      </c>
      <c r="B266">
        <v>88.092399999999998</v>
      </c>
      <c r="C266" t="s">
        <v>281</v>
      </c>
      <c r="D266" t="s">
        <v>85</v>
      </c>
      <c r="E266" t="s">
        <v>56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 s="1">
        <f t="shared" si="22"/>
        <v>82</v>
      </c>
      <c r="CS266" s="3">
        <f t="shared" si="23"/>
        <v>82</v>
      </c>
    </row>
    <row r="267" spans="1:97" x14ac:dyDescent="0.3">
      <c r="A267">
        <v>21.693999999999999</v>
      </c>
      <c r="B267">
        <v>-71.797899999999998</v>
      </c>
      <c r="C267" t="s">
        <v>281</v>
      </c>
      <c r="D267" t="s">
        <v>256</v>
      </c>
      <c r="E267" t="s">
        <v>225</v>
      </c>
      <c r="BT267">
        <v>4</v>
      </c>
      <c r="BU267">
        <v>4</v>
      </c>
      <c r="BV267">
        <v>5</v>
      </c>
      <c r="BW267">
        <v>5</v>
      </c>
      <c r="BX267">
        <v>6</v>
      </c>
      <c r="BY267">
        <v>5</v>
      </c>
      <c r="BZ267">
        <v>5</v>
      </c>
      <c r="CA267">
        <v>5</v>
      </c>
      <c r="CB267">
        <v>5</v>
      </c>
      <c r="CC267">
        <v>8</v>
      </c>
      <c r="CD267">
        <v>8</v>
      </c>
      <c r="CE267">
        <v>8</v>
      </c>
      <c r="CF267">
        <v>8</v>
      </c>
      <c r="CG267">
        <v>8</v>
      </c>
      <c r="CH267">
        <v>8</v>
      </c>
      <c r="CI267">
        <v>9</v>
      </c>
      <c r="CJ267">
        <v>10</v>
      </c>
      <c r="CK267">
        <v>10</v>
      </c>
      <c r="CL267">
        <v>10</v>
      </c>
      <c r="CM267">
        <v>11</v>
      </c>
      <c r="CN267">
        <v>11</v>
      </c>
      <c r="CO267">
        <v>11</v>
      </c>
      <c r="CP267">
        <v>11</v>
      </c>
      <c r="CQ267">
        <v>11</v>
      </c>
      <c r="CR267" s="1">
        <f t="shared" si="22"/>
        <v>24</v>
      </c>
      <c r="CS267" s="3">
        <f t="shared" si="23"/>
        <v>186</v>
      </c>
    </row>
    <row r="268" spans="1:97" x14ac:dyDescent="0.3">
      <c r="A268">
        <v>-37.813600000000001</v>
      </c>
      <c r="B268">
        <v>144.9631</v>
      </c>
      <c r="C268" t="s">
        <v>281</v>
      </c>
      <c r="D268" t="s">
        <v>19</v>
      </c>
      <c r="E268" t="s">
        <v>13</v>
      </c>
      <c r="J268">
        <v>1</v>
      </c>
      <c r="K268">
        <v>1</v>
      </c>
      <c r="L268">
        <v>1</v>
      </c>
      <c r="M268">
        <v>1</v>
      </c>
      <c r="N268">
        <v>2</v>
      </c>
      <c r="O268">
        <v>3</v>
      </c>
      <c r="P268">
        <v>4</v>
      </c>
      <c r="Q268">
        <v>4</v>
      </c>
      <c r="R268">
        <v>4</v>
      </c>
      <c r="S268">
        <v>4</v>
      </c>
      <c r="T268">
        <v>4</v>
      </c>
      <c r="U268">
        <v>4</v>
      </c>
      <c r="V268">
        <v>4</v>
      </c>
      <c r="W268">
        <v>4</v>
      </c>
      <c r="X268">
        <v>4</v>
      </c>
      <c r="Y268">
        <v>4</v>
      </c>
      <c r="Z268">
        <v>4</v>
      </c>
      <c r="AA268">
        <v>4</v>
      </c>
      <c r="AB268">
        <v>4</v>
      </c>
      <c r="AC268">
        <v>4</v>
      </c>
      <c r="AD268">
        <v>4</v>
      </c>
      <c r="AE268">
        <v>4</v>
      </c>
      <c r="AF268">
        <v>4</v>
      </c>
      <c r="AG268">
        <v>4</v>
      </c>
      <c r="AH268">
        <v>4</v>
      </c>
      <c r="AI268">
        <v>4</v>
      </c>
      <c r="AJ268">
        <v>4</v>
      </c>
      <c r="AK268">
        <v>4</v>
      </c>
      <c r="AL268">
        <v>4</v>
      </c>
      <c r="AM268">
        <v>4</v>
      </c>
      <c r="AN268">
        <v>4</v>
      </c>
      <c r="AO268">
        <v>4</v>
      </c>
      <c r="AP268">
        <v>4</v>
      </c>
      <c r="AQ268">
        <v>4</v>
      </c>
      <c r="AR268">
        <v>7</v>
      </c>
      <c r="AS268">
        <v>7</v>
      </c>
      <c r="AT268">
        <v>9</v>
      </c>
      <c r="AU268">
        <v>9</v>
      </c>
      <c r="AV268">
        <v>10</v>
      </c>
      <c r="AW268">
        <v>10</v>
      </c>
      <c r="AX268">
        <v>10</v>
      </c>
      <c r="AY268">
        <v>11</v>
      </c>
      <c r="AZ268">
        <v>11</v>
      </c>
      <c r="BA268">
        <v>15</v>
      </c>
      <c r="BB268">
        <v>18</v>
      </c>
      <c r="BC268">
        <v>21</v>
      </c>
      <c r="BD268">
        <v>21</v>
      </c>
      <c r="BE268">
        <v>36</v>
      </c>
      <c r="BF268">
        <v>49</v>
      </c>
      <c r="BG268">
        <v>57</v>
      </c>
      <c r="BH268">
        <v>71</v>
      </c>
      <c r="BI268">
        <v>94</v>
      </c>
      <c r="BJ268">
        <v>121</v>
      </c>
      <c r="BK268">
        <v>121</v>
      </c>
      <c r="BL268">
        <v>121</v>
      </c>
      <c r="BM268">
        <v>229</v>
      </c>
      <c r="BN268">
        <v>355</v>
      </c>
      <c r="BO268">
        <v>355</v>
      </c>
      <c r="BP268">
        <v>411</v>
      </c>
      <c r="BQ268">
        <v>466</v>
      </c>
      <c r="BR268">
        <v>520</v>
      </c>
      <c r="BS268">
        <v>574</v>
      </c>
      <c r="BT268">
        <v>685</v>
      </c>
      <c r="BU268">
        <v>769</v>
      </c>
      <c r="BV268">
        <v>821</v>
      </c>
      <c r="BW268">
        <v>917</v>
      </c>
      <c r="BX268">
        <v>968</v>
      </c>
      <c r="BY268">
        <v>1036</v>
      </c>
      <c r="BZ268">
        <v>1085</v>
      </c>
      <c r="CA268">
        <v>1115</v>
      </c>
      <c r="CB268">
        <v>1135</v>
      </c>
      <c r="CC268">
        <v>1158</v>
      </c>
      <c r="CD268">
        <v>1191</v>
      </c>
      <c r="CE268">
        <v>1212</v>
      </c>
      <c r="CF268">
        <v>1228</v>
      </c>
      <c r="CG268">
        <v>1241</v>
      </c>
      <c r="CH268">
        <v>1265</v>
      </c>
      <c r="CI268">
        <v>1268</v>
      </c>
      <c r="CJ268">
        <v>1281</v>
      </c>
      <c r="CK268">
        <v>1291</v>
      </c>
      <c r="CL268">
        <v>1299</v>
      </c>
      <c r="CM268">
        <v>1299</v>
      </c>
      <c r="CN268">
        <v>1302</v>
      </c>
      <c r="CO268">
        <v>1319</v>
      </c>
      <c r="CP268">
        <v>1319</v>
      </c>
      <c r="CQ268">
        <v>1319</v>
      </c>
      <c r="CR268" s="1">
        <f t="shared" si="22"/>
        <v>86</v>
      </c>
      <c r="CS268" s="3">
        <f t="shared" si="23"/>
        <v>31383</v>
      </c>
    </row>
    <row r="269" spans="1:97" x14ac:dyDescent="0.3">
      <c r="A269">
        <v>-31.950500000000002</v>
      </c>
      <c r="B269">
        <v>115.8605</v>
      </c>
      <c r="C269" t="s">
        <v>281</v>
      </c>
      <c r="D269" t="s">
        <v>20</v>
      </c>
      <c r="E269" t="s">
        <v>13</v>
      </c>
      <c r="AR269">
        <v>2</v>
      </c>
      <c r="AS269">
        <v>2</v>
      </c>
      <c r="AT269">
        <v>2</v>
      </c>
      <c r="AU269">
        <v>2</v>
      </c>
      <c r="AV269">
        <v>2</v>
      </c>
      <c r="AW269">
        <v>3</v>
      </c>
      <c r="AX269">
        <v>3</v>
      </c>
      <c r="AY269">
        <v>3</v>
      </c>
      <c r="AZ269">
        <v>3</v>
      </c>
      <c r="BA269">
        <v>4</v>
      </c>
      <c r="BB269">
        <v>6</v>
      </c>
      <c r="BC269">
        <v>9</v>
      </c>
      <c r="BD269">
        <v>9</v>
      </c>
      <c r="BE269">
        <v>14</v>
      </c>
      <c r="BF269">
        <v>17</v>
      </c>
      <c r="BG269">
        <v>17</v>
      </c>
      <c r="BH269">
        <v>28</v>
      </c>
      <c r="BI269">
        <v>31</v>
      </c>
      <c r="BJ269">
        <v>35</v>
      </c>
      <c r="BK269">
        <v>52</v>
      </c>
      <c r="BL269">
        <v>64</v>
      </c>
      <c r="BM269">
        <v>90</v>
      </c>
      <c r="BN269">
        <v>120</v>
      </c>
      <c r="BO269">
        <v>140</v>
      </c>
      <c r="BP269">
        <v>175</v>
      </c>
      <c r="BQ269">
        <v>175</v>
      </c>
      <c r="BR269">
        <v>231</v>
      </c>
      <c r="BS269">
        <v>231</v>
      </c>
      <c r="BT269">
        <v>278</v>
      </c>
      <c r="BU269">
        <v>311</v>
      </c>
      <c r="BV269">
        <v>355</v>
      </c>
      <c r="BW269">
        <v>364</v>
      </c>
      <c r="BX269">
        <v>392</v>
      </c>
      <c r="BY269">
        <v>400</v>
      </c>
      <c r="BZ269">
        <v>400</v>
      </c>
      <c r="CA269">
        <v>436</v>
      </c>
      <c r="CB269">
        <v>453</v>
      </c>
      <c r="CC269">
        <v>460</v>
      </c>
      <c r="CD269">
        <v>460</v>
      </c>
      <c r="CE269">
        <v>481</v>
      </c>
      <c r="CF269">
        <v>495</v>
      </c>
      <c r="CG269">
        <v>506</v>
      </c>
      <c r="CH269">
        <v>514</v>
      </c>
      <c r="CI269">
        <v>514</v>
      </c>
      <c r="CJ269">
        <v>517</v>
      </c>
      <c r="CK269">
        <v>527</v>
      </c>
      <c r="CL269">
        <v>527</v>
      </c>
      <c r="CM269">
        <v>532</v>
      </c>
      <c r="CN269">
        <v>541</v>
      </c>
      <c r="CO269">
        <v>541</v>
      </c>
      <c r="CP269">
        <v>541</v>
      </c>
      <c r="CQ269">
        <v>541</v>
      </c>
      <c r="CR269" s="1">
        <f t="shared" si="22"/>
        <v>52</v>
      </c>
      <c r="CS269" s="3">
        <f t="shared" si="23"/>
        <v>12556</v>
      </c>
    </row>
    <row r="270" spans="1:97" x14ac:dyDescent="0.3">
      <c r="A270">
        <v>41.112900000000003</v>
      </c>
      <c r="B270">
        <v>85.240099999999998</v>
      </c>
      <c r="C270" t="s">
        <v>281</v>
      </c>
      <c r="D270" t="s">
        <v>86</v>
      </c>
      <c r="E270" t="s">
        <v>56</v>
      </c>
      <c r="G270">
        <v>2</v>
      </c>
      <c r="H270">
        <v>2</v>
      </c>
      <c r="I270">
        <v>3</v>
      </c>
      <c r="J270">
        <v>4</v>
      </c>
      <c r="K270">
        <v>5</v>
      </c>
      <c r="L270">
        <v>10</v>
      </c>
      <c r="M270">
        <v>13</v>
      </c>
      <c r="N270">
        <v>14</v>
      </c>
      <c r="O270">
        <v>17</v>
      </c>
      <c r="P270">
        <v>18</v>
      </c>
      <c r="Q270">
        <v>21</v>
      </c>
      <c r="R270">
        <v>24</v>
      </c>
      <c r="S270">
        <v>29</v>
      </c>
      <c r="T270">
        <v>32</v>
      </c>
      <c r="U270">
        <v>36</v>
      </c>
      <c r="V270">
        <v>39</v>
      </c>
      <c r="W270">
        <v>42</v>
      </c>
      <c r="X270">
        <v>45</v>
      </c>
      <c r="Y270">
        <v>49</v>
      </c>
      <c r="Z270">
        <v>55</v>
      </c>
      <c r="AA270">
        <v>59</v>
      </c>
      <c r="AB270">
        <v>63</v>
      </c>
      <c r="AC270">
        <v>65</v>
      </c>
      <c r="AD270">
        <v>70</v>
      </c>
      <c r="AE270">
        <v>71</v>
      </c>
      <c r="AF270">
        <v>75</v>
      </c>
      <c r="AG270">
        <v>76</v>
      </c>
      <c r="AH270">
        <v>76</v>
      </c>
      <c r="AI270">
        <v>76</v>
      </c>
      <c r="AJ270">
        <v>76</v>
      </c>
      <c r="AK270">
        <v>76</v>
      </c>
      <c r="AL270">
        <v>76</v>
      </c>
      <c r="AM270">
        <v>76</v>
      </c>
      <c r="AN270">
        <v>76</v>
      </c>
      <c r="AO270">
        <v>76</v>
      </c>
      <c r="AP270">
        <v>76</v>
      </c>
      <c r="AQ270">
        <v>76</v>
      </c>
      <c r="AR270">
        <v>76</v>
      </c>
      <c r="AS270">
        <v>76</v>
      </c>
      <c r="AT270">
        <v>76</v>
      </c>
      <c r="AU270">
        <v>76</v>
      </c>
      <c r="AV270">
        <v>76</v>
      </c>
      <c r="AW270">
        <v>76</v>
      </c>
      <c r="AX270">
        <v>76</v>
      </c>
      <c r="AY270">
        <v>76</v>
      </c>
      <c r="AZ270">
        <v>76</v>
      </c>
      <c r="BA270">
        <v>76</v>
      </c>
      <c r="BB270">
        <v>76</v>
      </c>
      <c r="BC270">
        <v>76</v>
      </c>
      <c r="BD270">
        <v>76</v>
      </c>
      <c r="BE270">
        <v>76</v>
      </c>
      <c r="BF270">
        <v>76</v>
      </c>
      <c r="BG270">
        <v>76</v>
      </c>
      <c r="BH270">
        <v>76</v>
      </c>
      <c r="BI270">
        <v>76</v>
      </c>
      <c r="BJ270">
        <v>76</v>
      </c>
      <c r="BK270">
        <v>76</v>
      </c>
      <c r="BL270">
        <v>76</v>
      </c>
      <c r="BM270">
        <v>76</v>
      </c>
      <c r="BN270">
        <v>76</v>
      </c>
      <c r="BO270">
        <v>76</v>
      </c>
      <c r="BP270">
        <v>76</v>
      </c>
      <c r="BQ270">
        <v>76</v>
      </c>
      <c r="BR270">
        <v>76</v>
      </c>
      <c r="BS270">
        <v>76</v>
      </c>
      <c r="BT270">
        <v>76</v>
      </c>
      <c r="BU270">
        <v>76</v>
      </c>
      <c r="BV270">
        <v>76</v>
      </c>
      <c r="BW270">
        <v>76</v>
      </c>
      <c r="BX270">
        <v>76</v>
      </c>
      <c r="BY270">
        <v>76</v>
      </c>
      <c r="BZ270">
        <v>76</v>
      </c>
      <c r="CA270">
        <v>76</v>
      </c>
      <c r="CB270">
        <v>76</v>
      </c>
      <c r="CC270">
        <v>76</v>
      </c>
      <c r="CD270">
        <v>76</v>
      </c>
      <c r="CE270">
        <v>76</v>
      </c>
      <c r="CF270">
        <v>76</v>
      </c>
      <c r="CG270">
        <v>76</v>
      </c>
      <c r="CH270">
        <v>76</v>
      </c>
      <c r="CI270">
        <v>76</v>
      </c>
      <c r="CJ270">
        <v>76</v>
      </c>
      <c r="CK270">
        <v>76</v>
      </c>
      <c r="CL270">
        <v>76</v>
      </c>
      <c r="CM270">
        <v>76</v>
      </c>
      <c r="CN270">
        <v>76</v>
      </c>
      <c r="CO270">
        <v>76</v>
      </c>
      <c r="CP270">
        <v>76</v>
      </c>
      <c r="CQ270">
        <v>76</v>
      </c>
      <c r="CR270" s="1">
        <f t="shared" si="22"/>
        <v>89</v>
      </c>
      <c r="CS270" s="3">
        <f t="shared" si="23"/>
        <v>5651</v>
      </c>
    </row>
    <row r="271" spans="1:97" x14ac:dyDescent="0.3">
      <c r="A271">
        <v>64.282300000000006</v>
      </c>
      <c r="B271">
        <v>-135</v>
      </c>
      <c r="C271" t="s">
        <v>281</v>
      </c>
      <c r="D271" t="s">
        <v>251</v>
      </c>
      <c r="E271" t="s">
        <v>41</v>
      </c>
      <c r="BR271">
        <v>3</v>
      </c>
      <c r="BS271">
        <v>3</v>
      </c>
      <c r="BT271">
        <v>4</v>
      </c>
      <c r="BU271">
        <v>4</v>
      </c>
      <c r="BV271">
        <v>4</v>
      </c>
      <c r="BW271">
        <v>5</v>
      </c>
      <c r="BX271">
        <v>5</v>
      </c>
      <c r="BY271">
        <v>6</v>
      </c>
      <c r="BZ271">
        <v>6</v>
      </c>
      <c r="CA271">
        <v>6</v>
      </c>
      <c r="CB271">
        <v>6</v>
      </c>
      <c r="CC271">
        <v>6</v>
      </c>
      <c r="CD271">
        <v>7</v>
      </c>
      <c r="CE271">
        <v>7</v>
      </c>
      <c r="CF271">
        <v>7</v>
      </c>
      <c r="CG271">
        <v>8</v>
      </c>
      <c r="CH271">
        <v>8</v>
      </c>
      <c r="CI271">
        <v>8</v>
      </c>
      <c r="CJ271">
        <v>8</v>
      </c>
      <c r="CK271">
        <v>8</v>
      </c>
      <c r="CL271">
        <v>8</v>
      </c>
      <c r="CM271">
        <v>8</v>
      </c>
      <c r="CN271">
        <v>8</v>
      </c>
      <c r="CO271">
        <v>9</v>
      </c>
      <c r="CP271">
        <v>9</v>
      </c>
      <c r="CQ271">
        <v>11</v>
      </c>
      <c r="CR271" s="1">
        <f t="shared" si="22"/>
        <v>26</v>
      </c>
      <c r="CS271" s="3">
        <f t="shared" si="23"/>
        <v>172</v>
      </c>
    </row>
    <row r="272" spans="1:97" x14ac:dyDescent="0.3">
      <c r="A272">
        <v>24.974</v>
      </c>
      <c r="B272">
        <v>101.48699999999999</v>
      </c>
      <c r="C272" t="s">
        <v>281</v>
      </c>
      <c r="D272" t="s">
        <v>87</v>
      </c>
      <c r="E272" t="s">
        <v>56</v>
      </c>
      <c r="F272">
        <v>1</v>
      </c>
      <c r="G272">
        <v>2</v>
      </c>
      <c r="H272">
        <v>5</v>
      </c>
      <c r="I272">
        <v>11</v>
      </c>
      <c r="J272">
        <v>16</v>
      </c>
      <c r="K272">
        <v>26</v>
      </c>
      <c r="L272">
        <v>44</v>
      </c>
      <c r="M272">
        <v>55</v>
      </c>
      <c r="N272">
        <v>70</v>
      </c>
      <c r="O272">
        <v>83</v>
      </c>
      <c r="P272">
        <v>93</v>
      </c>
      <c r="Q272">
        <v>105</v>
      </c>
      <c r="R272">
        <v>117</v>
      </c>
      <c r="S272">
        <v>122</v>
      </c>
      <c r="T272">
        <v>128</v>
      </c>
      <c r="U272">
        <v>133</v>
      </c>
      <c r="V272">
        <v>138</v>
      </c>
      <c r="W272">
        <v>138</v>
      </c>
      <c r="X272">
        <v>141</v>
      </c>
      <c r="Y272">
        <v>149</v>
      </c>
      <c r="Z272">
        <v>153</v>
      </c>
      <c r="AA272">
        <v>154</v>
      </c>
      <c r="AB272">
        <v>156</v>
      </c>
      <c r="AC272">
        <v>162</v>
      </c>
      <c r="AD272">
        <v>168</v>
      </c>
      <c r="AE272">
        <v>171</v>
      </c>
      <c r="AF272">
        <v>171</v>
      </c>
      <c r="AG272">
        <v>172</v>
      </c>
      <c r="AH272">
        <v>172</v>
      </c>
      <c r="AI272">
        <v>174</v>
      </c>
      <c r="AJ272">
        <v>174</v>
      </c>
      <c r="AK272">
        <v>174</v>
      </c>
      <c r="AL272">
        <v>174</v>
      </c>
      <c r="AM272">
        <v>174</v>
      </c>
      <c r="AN272">
        <v>174</v>
      </c>
      <c r="AO272">
        <v>174</v>
      </c>
      <c r="AP272">
        <v>174</v>
      </c>
      <c r="AQ272">
        <v>174</v>
      </c>
      <c r="AR272">
        <v>174</v>
      </c>
      <c r="AS272">
        <v>174</v>
      </c>
      <c r="AT272">
        <v>174</v>
      </c>
      <c r="AU272">
        <v>174</v>
      </c>
      <c r="AV272">
        <v>174</v>
      </c>
      <c r="AW272">
        <v>174</v>
      </c>
      <c r="AX272">
        <v>174</v>
      </c>
      <c r="AY272">
        <v>174</v>
      </c>
      <c r="AZ272">
        <v>174</v>
      </c>
      <c r="BA272">
        <v>174</v>
      </c>
      <c r="BB272">
        <v>174</v>
      </c>
      <c r="BC272">
        <v>174</v>
      </c>
      <c r="BD272">
        <v>174</v>
      </c>
      <c r="BE272">
        <v>174</v>
      </c>
      <c r="BF272">
        <v>174</v>
      </c>
      <c r="BG272">
        <v>174</v>
      </c>
      <c r="BH272">
        <v>176</v>
      </c>
      <c r="BI272">
        <v>176</v>
      </c>
      <c r="BJ272">
        <v>176</v>
      </c>
      <c r="BK272">
        <v>176</v>
      </c>
      <c r="BL272">
        <v>176</v>
      </c>
      <c r="BM272">
        <v>176</v>
      </c>
      <c r="BN272">
        <v>176</v>
      </c>
      <c r="BO272">
        <v>176</v>
      </c>
      <c r="BP272">
        <v>176</v>
      </c>
      <c r="BQ272">
        <v>176</v>
      </c>
      <c r="BR272">
        <v>178</v>
      </c>
      <c r="BS272">
        <v>180</v>
      </c>
      <c r="BT272">
        <v>180</v>
      </c>
      <c r="BU272">
        <v>180</v>
      </c>
      <c r="BV272">
        <v>180</v>
      </c>
      <c r="BW272">
        <v>182</v>
      </c>
      <c r="BX272">
        <v>182</v>
      </c>
      <c r="BY272">
        <v>183</v>
      </c>
      <c r="BZ272">
        <v>184</v>
      </c>
      <c r="CA272">
        <v>184</v>
      </c>
      <c r="CB272">
        <v>184</v>
      </c>
      <c r="CC272">
        <v>184</v>
      </c>
      <c r="CD272">
        <v>184</v>
      </c>
      <c r="CE272">
        <v>184</v>
      </c>
      <c r="CF272">
        <v>184</v>
      </c>
      <c r="CG272">
        <v>184</v>
      </c>
      <c r="CH272">
        <v>184</v>
      </c>
      <c r="CI272">
        <v>184</v>
      </c>
      <c r="CJ272">
        <v>184</v>
      </c>
      <c r="CK272">
        <v>184</v>
      </c>
      <c r="CL272">
        <v>184</v>
      </c>
      <c r="CM272">
        <v>184</v>
      </c>
      <c r="CN272">
        <v>184</v>
      </c>
      <c r="CO272">
        <v>184</v>
      </c>
      <c r="CP272">
        <v>184</v>
      </c>
      <c r="CQ272">
        <v>184</v>
      </c>
      <c r="CR272" s="1">
        <f t="shared" si="22"/>
        <v>90</v>
      </c>
      <c r="CS272" s="3">
        <f t="shared" si="23"/>
        <v>13923</v>
      </c>
    </row>
    <row r="273" spans="1:97" x14ac:dyDescent="0.3">
      <c r="A273">
        <v>29.183199999999999</v>
      </c>
      <c r="B273">
        <v>120.0934</v>
      </c>
      <c r="C273" t="s">
        <v>281</v>
      </c>
      <c r="D273" t="s">
        <v>88</v>
      </c>
      <c r="E273" t="s">
        <v>56</v>
      </c>
      <c r="F273">
        <v>10</v>
      </c>
      <c r="G273">
        <v>27</v>
      </c>
      <c r="H273">
        <v>43</v>
      </c>
      <c r="I273">
        <v>62</v>
      </c>
      <c r="J273">
        <v>104</v>
      </c>
      <c r="K273">
        <v>128</v>
      </c>
      <c r="L273">
        <v>173</v>
      </c>
      <c r="M273">
        <v>296</v>
      </c>
      <c r="N273">
        <v>428</v>
      </c>
      <c r="O273">
        <v>538</v>
      </c>
      <c r="P273">
        <v>599</v>
      </c>
      <c r="Q273">
        <v>661</v>
      </c>
      <c r="R273">
        <v>724</v>
      </c>
      <c r="S273">
        <v>829</v>
      </c>
      <c r="T273">
        <v>895</v>
      </c>
      <c r="U273">
        <v>954</v>
      </c>
      <c r="V273">
        <v>1006</v>
      </c>
      <c r="W273">
        <v>1048</v>
      </c>
      <c r="X273">
        <v>1075</v>
      </c>
      <c r="Y273">
        <v>1092</v>
      </c>
      <c r="Z273">
        <v>1117</v>
      </c>
      <c r="AA273">
        <v>1131</v>
      </c>
      <c r="AB273">
        <v>1145</v>
      </c>
      <c r="AC273">
        <v>1155</v>
      </c>
      <c r="AD273">
        <v>1162</v>
      </c>
      <c r="AE273">
        <v>1167</v>
      </c>
      <c r="AF273">
        <v>1171</v>
      </c>
      <c r="AG273">
        <v>1172</v>
      </c>
      <c r="AH273">
        <v>1174</v>
      </c>
      <c r="AI273">
        <v>1175</v>
      </c>
      <c r="AJ273">
        <v>1203</v>
      </c>
      <c r="AK273">
        <v>1205</v>
      </c>
      <c r="AL273">
        <v>1205</v>
      </c>
      <c r="AM273">
        <v>1205</v>
      </c>
      <c r="AN273">
        <v>1205</v>
      </c>
      <c r="AO273">
        <v>1205</v>
      </c>
      <c r="AP273">
        <v>1205</v>
      </c>
      <c r="AQ273">
        <v>1205</v>
      </c>
      <c r="AR273">
        <v>1205</v>
      </c>
      <c r="AS273">
        <v>1205</v>
      </c>
      <c r="AT273">
        <v>1206</v>
      </c>
      <c r="AU273">
        <v>1213</v>
      </c>
      <c r="AV273">
        <v>1213</v>
      </c>
      <c r="AW273">
        <v>1215</v>
      </c>
      <c r="AX273">
        <v>1215</v>
      </c>
      <c r="AY273">
        <v>1215</v>
      </c>
      <c r="AZ273">
        <v>1215</v>
      </c>
      <c r="BA273">
        <v>1215</v>
      </c>
      <c r="BB273">
        <v>1215</v>
      </c>
      <c r="BC273">
        <v>1215</v>
      </c>
      <c r="BD273">
        <v>1215</v>
      </c>
      <c r="BE273">
        <v>1215</v>
      </c>
      <c r="BF273">
        <v>1227</v>
      </c>
      <c r="BG273">
        <v>1231</v>
      </c>
      <c r="BH273">
        <v>1231</v>
      </c>
      <c r="BI273">
        <v>1232</v>
      </c>
      <c r="BJ273">
        <v>1232</v>
      </c>
      <c r="BK273">
        <v>1233</v>
      </c>
      <c r="BL273">
        <v>1234</v>
      </c>
      <c r="BM273">
        <v>1236</v>
      </c>
      <c r="BN273">
        <v>1238</v>
      </c>
      <c r="BO273">
        <v>1238</v>
      </c>
      <c r="BP273">
        <v>1240</v>
      </c>
      <c r="BQ273">
        <v>1241</v>
      </c>
      <c r="BR273">
        <v>1243</v>
      </c>
      <c r="BS273">
        <v>1247</v>
      </c>
      <c r="BT273">
        <v>1251</v>
      </c>
      <c r="BU273">
        <v>1254</v>
      </c>
      <c r="BV273">
        <v>1255</v>
      </c>
      <c r="BW273">
        <v>1257</v>
      </c>
      <c r="BX273">
        <v>1257</v>
      </c>
      <c r="BY273">
        <v>1258</v>
      </c>
      <c r="BZ273">
        <v>1260</v>
      </c>
      <c r="CA273">
        <v>1262</v>
      </c>
      <c r="CB273">
        <v>1263</v>
      </c>
      <c r="CC273">
        <v>1264</v>
      </c>
      <c r="CD273">
        <v>1265</v>
      </c>
      <c r="CE273">
        <v>1266</v>
      </c>
      <c r="CF273">
        <v>1267</v>
      </c>
      <c r="CG273">
        <v>1267</v>
      </c>
      <c r="CH273">
        <v>1267</v>
      </c>
      <c r="CI273">
        <v>1267</v>
      </c>
      <c r="CJ273">
        <v>1267</v>
      </c>
      <c r="CK273">
        <v>1267</v>
      </c>
      <c r="CL273">
        <v>1268</v>
      </c>
      <c r="CM273">
        <v>1268</v>
      </c>
      <c r="CN273">
        <v>1268</v>
      </c>
      <c r="CO273">
        <v>1268</v>
      </c>
      <c r="CP273">
        <v>1268</v>
      </c>
      <c r="CQ273">
        <v>1268</v>
      </c>
      <c r="CR273" s="1">
        <f t="shared" si="22"/>
        <v>90</v>
      </c>
      <c r="CS273" s="3">
        <f t="shared" si="23"/>
        <v>96501</v>
      </c>
    </row>
  </sheetData>
  <sortState ref="A7:CS269">
    <sortCondition ref="C1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abSelected="1" workbookViewId="0">
      <selection activeCell="L5" sqref="L5"/>
    </sheetView>
  </sheetViews>
  <sheetFormatPr defaultRowHeight="14.4" x14ac:dyDescent="0.3"/>
  <cols>
    <col min="1" max="1" width="5.6640625" bestFit="1" customWidth="1"/>
    <col min="2" max="2" width="9.109375" bestFit="1" customWidth="1"/>
    <col min="3" max="3" width="9.88671875" bestFit="1" customWidth="1"/>
    <col min="4" max="4" width="12" bestFit="1" customWidth="1"/>
    <col min="5" max="5" width="12.5546875" bestFit="1" customWidth="1"/>
    <col min="7" max="7" width="4" bestFit="1" customWidth="1"/>
    <col min="8" max="8" width="11" bestFit="1" customWidth="1"/>
    <col min="9" max="9" width="12.6640625" customWidth="1"/>
    <col min="10" max="10" width="14.6640625" bestFit="1" customWidth="1"/>
    <col min="12" max="12" width="10.109375" bestFit="1" customWidth="1"/>
    <col min="13" max="13" width="15.44140625" bestFit="1" customWidth="1"/>
    <col min="15" max="15" width="13.109375" customWidth="1"/>
    <col min="16" max="16" width="12.44140625" customWidth="1"/>
    <col min="18" max="18" width="12" bestFit="1" customWidth="1"/>
    <col min="19" max="19" width="11" bestFit="1" customWidth="1"/>
  </cols>
  <sheetData>
    <row r="1" spans="1:12" x14ac:dyDescent="0.3">
      <c r="A1" t="s">
        <v>279</v>
      </c>
      <c r="B1" s="2">
        <f>MAX(B8:B97)</f>
        <v>5710</v>
      </c>
      <c r="C1" s="7"/>
      <c r="D1" s="11">
        <v>26619.180685229952</v>
      </c>
      <c r="E1" s="2">
        <f>MAX(E8:E97)</f>
        <v>468.1491821468436</v>
      </c>
    </row>
    <row r="2" spans="1:12" x14ac:dyDescent="0.3">
      <c r="A2" t="s">
        <v>273</v>
      </c>
      <c r="B2" s="2">
        <f>AVERAGE(B8:B97)</f>
        <v>1173.8367346938776</v>
      </c>
      <c r="C2" s="7"/>
      <c r="D2" s="10">
        <v>102.80610581813143</v>
      </c>
      <c r="E2" s="7">
        <f>AVERAGE(E8:E97)</f>
        <v>70.073527118708043</v>
      </c>
      <c r="H2">
        <f>336/43</f>
        <v>7.8139534883720927</v>
      </c>
    </row>
    <row r="3" spans="1:12" x14ac:dyDescent="0.3">
      <c r="A3" t="s">
        <v>274</v>
      </c>
      <c r="B3" s="2">
        <f>STDEV(B8:B97)</f>
        <v>1653.3538936927919</v>
      </c>
      <c r="C3" s="7"/>
      <c r="D3" s="10">
        <v>17.183844922304232</v>
      </c>
      <c r="E3" s="7">
        <f>STDEV(E8:E97)</f>
        <v>123.93614320700293</v>
      </c>
      <c r="I3" s="29">
        <v>4.6866220960386853E-3</v>
      </c>
      <c r="J3" s="23">
        <f>+J4/J5</f>
        <v>2.6395631067961164E-2</v>
      </c>
    </row>
    <row r="4" spans="1:12" x14ac:dyDescent="0.3">
      <c r="I4" s="28">
        <f>1/I3</f>
        <v>213.37329520236733</v>
      </c>
      <c r="J4">
        <v>174</v>
      </c>
      <c r="L4" s="27">
        <f>+L5*J3</f>
        <v>702.63007269872742</v>
      </c>
    </row>
    <row r="5" spans="1:12" x14ac:dyDescent="0.3">
      <c r="D5" s="6">
        <f>SUMXMY2(D8:D97,B8:B97)</f>
        <v>1194486.4578008165</v>
      </c>
      <c r="H5" s="16">
        <f>SUM(H46:H146)</f>
        <v>43733759</v>
      </c>
      <c r="I5" s="2">
        <f>SUM(I46:I146)</f>
        <v>264.00000000000006</v>
      </c>
      <c r="J5">
        <v>6592</v>
      </c>
      <c r="L5" s="21">
        <f>+D1</f>
        <v>26619.180685229952</v>
      </c>
    </row>
    <row r="7" spans="1:12" ht="28.8" x14ac:dyDescent="0.3">
      <c r="A7" s="34" t="s">
        <v>272</v>
      </c>
      <c r="B7" s="34" t="s">
        <v>222</v>
      </c>
      <c r="C7" s="34" t="s">
        <v>276</v>
      </c>
      <c r="D7" s="34" t="s">
        <v>271</v>
      </c>
      <c r="E7" s="33" t="s">
        <v>303</v>
      </c>
      <c r="G7" s="34" t="s">
        <v>285</v>
      </c>
      <c r="H7" s="34" t="s">
        <v>284</v>
      </c>
      <c r="I7" s="34" t="s">
        <v>286</v>
      </c>
      <c r="J7" s="33" t="s">
        <v>302</v>
      </c>
    </row>
    <row r="8" spans="1:12" hidden="1" x14ac:dyDescent="0.3">
      <c r="A8">
        <v>1</v>
      </c>
      <c r="B8" s="30"/>
      <c r="C8" s="31">
        <v>2</v>
      </c>
      <c r="D8" s="32">
        <f t="shared" ref="D8:D53" si="0">$D$1*_xlfn.NORM.DIST($A8,$D$2,$D$3,TRUE)</f>
        <v>4.1686010514715008E-5</v>
      </c>
      <c r="E8" s="32">
        <f t="shared" ref="E8:E53" si="1">$D$1*_xlfn.NORM.DIST($A8,$D$2,$D$3,FALSE)</f>
        <v>1.4761108168458384E-5</v>
      </c>
    </row>
    <row r="9" spans="1:12" hidden="1" x14ac:dyDescent="0.3">
      <c r="A9">
        <v>2</v>
      </c>
      <c r="B9" s="8"/>
      <c r="C9" s="9">
        <f t="shared" ref="C9:C72" si="2">+B9-B8</f>
        <v>0</v>
      </c>
      <c r="D9" s="3">
        <f t="shared" si="0"/>
        <v>5.9300413102471025E-5</v>
      </c>
      <c r="E9" s="3">
        <f t="shared" si="1"/>
        <v>2.0802548948331289E-5</v>
      </c>
    </row>
    <row r="10" spans="1:12" hidden="1" x14ac:dyDescent="0.3">
      <c r="A10">
        <v>3</v>
      </c>
      <c r="B10" s="8"/>
      <c r="C10" s="9">
        <f t="shared" si="2"/>
        <v>0</v>
      </c>
      <c r="D10" s="3">
        <f t="shared" si="0"/>
        <v>8.4079675184179568E-5</v>
      </c>
      <c r="E10" s="3">
        <f t="shared" si="1"/>
        <v>2.9217521768800337E-5</v>
      </c>
    </row>
    <row r="11" spans="1:12" hidden="1" x14ac:dyDescent="0.3">
      <c r="A11">
        <v>4</v>
      </c>
      <c r="B11" s="8"/>
      <c r="C11" s="9">
        <f t="shared" si="2"/>
        <v>0</v>
      </c>
      <c r="D11" s="3">
        <f t="shared" si="0"/>
        <v>1.1882036731072493E-4</v>
      </c>
      <c r="E11" s="3">
        <f t="shared" si="1"/>
        <v>4.0897751696721529E-5</v>
      </c>
    </row>
    <row r="12" spans="1:12" hidden="1" x14ac:dyDescent="0.3">
      <c r="A12">
        <v>5</v>
      </c>
      <c r="B12" s="8"/>
      <c r="C12" s="9">
        <f t="shared" si="2"/>
        <v>0</v>
      </c>
      <c r="D12" s="3">
        <f t="shared" si="0"/>
        <v>1.6736242817418453E-4</v>
      </c>
      <c r="E12" s="3">
        <f t="shared" si="1"/>
        <v>5.7053819695008935E-5</v>
      </c>
    </row>
    <row r="13" spans="1:12" hidden="1" x14ac:dyDescent="0.3">
      <c r="A13">
        <v>6</v>
      </c>
      <c r="B13" s="8"/>
      <c r="C13" s="9">
        <f t="shared" si="2"/>
        <v>0</v>
      </c>
      <c r="D13" s="3">
        <f t="shared" si="0"/>
        <v>2.3495945602227823E-4</v>
      </c>
      <c r="E13" s="3">
        <f t="shared" si="1"/>
        <v>7.9323021866200446E-5</v>
      </c>
    </row>
    <row r="14" spans="1:12" hidden="1" x14ac:dyDescent="0.3">
      <c r="A14">
        <v>7</v>
      </c>
      <c r="B14" s="8"/>
      <c r="C14" s="9">
        <f t="shared" si="2"/>
        <v>0</v>
      </c>
      <c r="D14" s="3">
        <f t="shared" si="0"/>
        <v>3.287732366797192E-4</v>
      </c>
      <c r="E14" s="3">
        <f t="shared" si="1"/>
        <v>1.0991146833793035E-4</v>
      </c>
    </row>
    <row r="15" spans="1:12" hidden="1" x14ac:dyDescent="0.3">
      <c r="A15">
        <v>8</v>
      </c>
      <c r="B15" s="8"/>
      <c r="C15" s="9">
        <f t="shared" si="2"/>
        <v>0</v>
      </c>
      <c r="D15" s="3">
        <f t="shared" si="0"/>
        <v>4.5853158896808543E-4</v>
      </c>
      <c r="E15" s="3">
        <f t="shared" si="1"/>
        <v>1.5178050826068106E-4</v>
      </c>
    </row>
    <row r="16" spans="1:12" hidden="1" x14ac:dyDescent="0.3">
      <c r="A16">
        <v>9</v>
      </c>
      <c r="B16" s="8"/>
      <c r="C16" s="9">
        <f t="shared" si="2"/>
        <v>0</v>
      </c>
      <c r="D16" s="3">
        <f t="shared" si="0"/>
        <v>6.3740000154264404E-4</v>
      </c>
      <c r="E16" s="3">
        <f t="shared" si="1"/>
        <v>2.0889027887297196E-4</v>
      </c>
    </row>
    <row r="17" spans="1:5" hidden="1" x14ac:dyDescent="0.3">
      <c r="A17">
        <v>10</v>
      </c>
      <c r="B17" s="8"/>
      <c r="C17" s="9">
        <f t="shared" si="2"/>
        <v>0</v>
      </c>
      <c r="D17" s="3">
        <f t="shared" si="0"/>
        <v>8.8313195331057447E-4</v>
      </c>
      <c r="E17" s="3">
        <f t="shared" si="1"/>
        <v>2.8651653505583862E-4</v>
      </c>
    </row>
    <row r="18" spans="1:5" hidden="1" x14ac:dyDescent="0.3">
      <c r="A18">
        <v>11</v>
      </c>
      <c r="B18" s="8"/>
      <c r="C18" s="9">
        <f t="shared" si="2"/>
        <v>0</v>
      </c>
      <c r="D18" s="3">
        <f t="shared" si="0"/>
        <v>1.2195809630165346E-3</v>
      </c>
      <c r="E18" s="3">
        <f t="shared" si="1"/>
        <v>3.9166105107130681E-4</v>
      </c>
    </row>
    <row r="19" spans="1:5" hidden="1" x14ac:dyDescent="0.3">
      <c r="A19">
        <v>12</v>
      </c>
      <c r="B19" s="8"/>
      <c r="C19" s="9">
        <f t="shared" si="2"/>
        <v>0</v>
      </c>
      <c r="D19" s="3">
        <f t="shared" si="0"/>
        <v>1.6786801518699273E-3</v>
      </c>
      <c r="E19" s="3">
        <f t="shared" si="1"/>
        <v>5.3358094707451817E-4</v>
      </c>
    </row>
    <row r="20" spans="1:5" hidden="1" x14ac:dyDescent="0.3">
      <c r="A20">
        <v>13</v>
      </c>
      <c r="B20" s="8"/>
      <c r="C20" s="9">
        <f t="shared" si="2"/>
        <v>0</v>
      </c>
      <c r="D20" s="3">
        <f t="shared" si="0"/>
        <v>2.303023434484016E-3</v>
      </c>
      <c r="E20" s="3">
        <f t="shared" si="1"/>
        <v>7.244684480635738E-4</v>
      </c>
    </row>
    <row r="21" spans="1:5" hidden="1" x14ac:dyDescent="0.3">
      <c r="A21">
        <v>14</v>
      </c>
      <c r="B21" s="8"/>
      <c r="C21" s="9">
        <f t="shared" si="2"/>
        <v>0</v>
      </c>
      <c r="D21" s="3">
        <f t="shared" si="0"/>
        <v>3.1492175646405775E-3</v>
      </c>
      <c r="E21" s="3">
        <f t="shared" si="1"/>
        <v>9.8032002057807681E-4</v>
      </c>
    </row>
    <row r="22" spans="1:5" hidden="1" x14ac:dyDescent="0.3">
      <c r="A22">
        <v>15</v>
      </c>
      <c r="B22" s="8"/>
      <c r="C22" s="9">
        <f t="shared" si="2"/>
        <v>0</v>
      </c>
      <c r="D22" s="3">
        <f t="shared" si="0"/>
        <v>4.2922175382439703E-3</v>
      </c>
      <c r="E22" s="3">
        <f t="shared" si="1"/>
        <v>1.3220427600925406E-3</v>
      </c>
    </row>
    <row r="23" spans="1:5" hidden="1" x14ac:dyDescent="0.3">
      <c r="A23">
        <v>16</v>
      </c>
      <c r="B23" s="8"/>
      <c r="C23" s="9">
        <f t="shared" si="2"/>
        <v>0</v>
      </c>
      <c r="D23" s="3">
        <f t="shared" si="0"/>
        <v>5.8309108971891406E-3</v>
      </c>
      <c r="E23" s="3">
        <f t="shared" si="1"/>
        <v>1.776856544097145E-3</v>
      </c>
    </row>
    <row r="24" spans="1:5" hidden="1" x14ac:dyDescent="0.3">
      <c r="A24">
        <v>17</v>
      </c>
      <c r="B24" s="8"/>
      <c r="C24" s="9">
        <f t="shared" si="2"/>
        <v>0</v>
      </c>
      <c r="D24" s="3">
        <f t="shared" si="0"/>
        <v>7.8952811171614651E-3</v>
      </c>
      <c r="E24" s="3">
        <f t="shared" si="1"/>
        <v>2.3800630601872748E-3</v>
      </c>
    </row>
    <row r="25" spans="1:5" hidden="1" x14ac:dyDescent="0.3">
      <c r="A25">
        <v>18</v>
      </c>
      <c r="B25" s="8"/>
      <c r="C25" s="9">
        <f t="shared" si="2"/>
        <v>0</v>
      </c>
      <c r="D25" s="3">
        <f t="shared" si="0"/>
        <v>1.0655558574438721E-2</v>
      </c>
      <c r="E25" s="3">
        <f t="shared" si="1"/>
        <v>3.1772676109369713E-3</v>
      </c>
    </row>
    <row r="26" spans="1:5" hidden="1" x14ac:dyDescent="0.3">
      <c r="A26">
        <v>19</v>
      </c>
      <c r="B26" s="8"/>
      <c r="C26" s="9">
        <f t="shared" si="2"/>
        <v>0</v>
      </c>
      <c r="D26" s="3">
        <f t="shared" si="0"/>
        <v>1.4333861893085494E-2</v>
      </c>
      <c r="E26" s="3">
        <f t="shared" si="1"/>
        <v>4.2271568339173719E-3</v>
      </c>
    </row>
    <row r="27" spans="1:5" hidden="1" x14ac:dyDescent="0.3">
      <c r="A27">
        <v>20</v>
      </c>
      <c r="B27" s="8"/>
      <c r="C27" s="9">
        <f t="shared" si="2"/>
        <v>0</v>
      </c>
      <c r="D27" s="3">
        <f t="shared" si="0"/>
        <v>1.9218945337843543E-2</v>
      </c>
      <c r="E27" s="3">
        <f t="shared" si="1"/>
        <v>5.6049553915507354E-3</v>
      </c>
    </row>
    <row r="28" spans="1:5" hidden="1" x14ac:dyDescent="0.3">
      <c r="A28">
        <v>21</v>
      </c>
      <c r="B28" s="8"/>
      <c r="C28" s="9">
        <f t="shared" si="2"/>
        <v>0</v>
      </c>
      <c r="D28" s="3">
        <f t="shared" si="0"/>
        <v>2.5684802127685424E-2</v>
      </c>
      <c r="E28" s="3">
        <f t="shared" si="1"/>
        <v>7.4067074930430719E-3</v>
      </c>
    </row>
    <row r="29" spans="1:5" hidden="1" x14ac:dyDescent="0.3">
      <c r="A29">
        <v>22</v>
      </c>
      <c r="B29" s="8"/>
      <c r="C29" s="9">
        <f t="shared" si="2"/>
        <v>0</v>
      </c>
      <c r="D29" s="3">
        <f t="shared" si="0"/>
        <v>3.4214032080932461E-2</v>
      </c>
      <c r="E29" s="3">
        <f t="shared" si="1"/>
        <v>9.7545549794470828E-3</v>
      </c>
    </row>
    <row r="30" spans="1:5" hidden="1" x14ac:dyDescent="0.3">
      <c r="A30">
        <v>23</v>
      </c>
      <c r="B30" s="8"/>
      <c r="C30" s="9">
        <f t="shared" si="2"/>
        <v>0</v>
      </c>
      <c r="D30" s="3">
        <f t="shared" si="0"/>
        <v>4.5427067986183234E-2</v>
      </c>
      <c r="E30" s="3">
        <f t="shared" si="1"/>
        <v>1.2803212740332486E-2</v>
      </c>
    </row>
    <row r="31" spans="1:5" hidden="1" x14ac:dyDescent="0.3">
      <c r="A31">
        <v>24</v>
      </c>
      <c r="B31" s="8"/>
      <c r="C31" s="9">
        <f t="shared" si="2"/>
        <v>0</v>
      </c>
      <c r="D31" s="3">
        <f t="shared" si="0"/>
        <v>6.0118571710854989E-2</v>
      </c>
      <c r="E31" s="3">
        <f t="shared" si="1"/>
        <v>1.6747874455897798E-2</v>
      </c>
    </row>
    <row r="32" spans="1:5" hidden="1" x14ac:dyDescent="0.3">
      <c r="A32">
        <v>25</v>
      </c>
      <c r="B32" s="8"/>
      <c r="C32" s="9">
        <f t="shared" si="2"/>
        <v>0</v>
      </c>
      <c r="D32" s="3">
        <f t="shared" si="0"/>
        <v>7.9302561460787777E-2</v>
      </c>
      <c r="E32" s="3">
        <f t="shared" si="1"/>
        <v>2.1833816973286822E-2</v>
      </c>
    </row>
    <row r="33" spans="1:10" hidden="1" x14ac:dyDescent="0.3">
      <c r="A33">
        <v>26</v>
      </c>
      <c r="B33" s="8"/>
      <c r="C33" s="9">
        <f t="shared" si="2"/>
        <v>0</v>
      </c>
      <c r="D33" s="3">
        <f t="shared" si="0"/>
        <v>0.1042681187689346</v>
      </c>
      <c r="E33" s="3">
        <f t="shared" si="1"/>
        <v>2.8368009780600417E-2</v>
      </c>
    </row>
    <row r="34" spans="1:10" hidden="1" x14ac:dyDescent="0.3">
      <c r="A34">
        <v>27</v>
      </c>
      <c r="B34" s="8"/>
      <c r="C34" s="9">
        <f t="shared" si="2"/>
        <v>0</v>
      </c>
      <c r="D34" s="3">
        <f t="shared" si="0"/>
        <v>0.13664785035647231</v>
      </c>
      <c r="E34" s="3">
        <f t="shared" si="1"/>
        <v>3.6733076597895202E-2</v>
      </c>
    </row>
    <row r="35" spans="1:10" hidden="1" x14ac:dyDescent="0.3">
      <c r="A35">
        <v>28</v>
      </c>
      <c r="B35" s="8"/>
      <c r="C35" s="9">
        <f t="shared" si="2"/>
        <v>0</v>
      </c>
      <c r="D35" s="3">
        <f t="shared" si="0"/>
        <v>0.17850164806357338</v>
      </c>
      <c r="E35" s="3">
        <f t="shared" si="1"/>
        <v>4.7403998393089446E-2</v>
      </c>
    </row>
    <row r="36" spans="1:10" hidden="1" x14ac:dyDescent="0.3">
      <c r="A36">
        <v>29</v>
      </c>
      <c r="B36" s="8"/>
      <c r="C36" s="9">
        <f t="shared" si="2"/>
        <v>0</v>
      </c>
      <c r="D36" s="3">
        <f t="shared" si="0"/>
        <v>0.23241870087666622</v>
      </c>
      <c r="E36" s="3">
        <f t="shared" si="1"/>
        <v>6.0967990211768908E-2</v>
      </c>
    </row>
    <row r="37" spans="1:10" hidden="1" x14ac:dyDescent="0.3">
      <c r="A37">
        <v>30</v>
      </c>
      <c r="B37" s="8"/>
      <c r="C37" s="9">
        <f t="shared" si="2"/>
        <v>0</v>
      </c>
      <c r="D37" s="3">
        <f t="shared" si="0"/>
        <v>0.30164116687700637</v>
      </c>
      <c r="E37" s="3">
        <f t="shared" si="1"/>
        <v>7.8148026827840444E-2</v>
      </c>
    </row>
    <row r="38" spans="1:10" hidden="1" x14ac:dyDescent="0.3">
      <c r="A38">
        <v>31</v>
      </c>
      <c r="B38" s="8"/>
      <c r="C38" s="9">
        <f t="shared" si="2"/>
        <v>0</v>
      </c>
      <c r="D38" s="3">
        <f t="shared" si="0"/>
        <v>0.39021340846385533</v>
      </c>
      <c r="E38" s="3">
        <f t="shared" si="1"/>
        <v>9.983053276450117E-2</v>
      </c>
    </row>
    <row r="39" spans="1:10" hidden="1" x14ac:dyDescent="0.3">
      <c r="A39">
        <v>32</v>
      </c>
      <c r="B39" s="8"/>
      <c r="C39" s="9">
        <f t="shared" si="2"/>
        <v>0</v>
      </c>
      <c r="D39" s="3">
        <f t="shared" si="0"/>
        <v>0.50316122842011957</v>
      </c>
      <c r="E39" s="3">
        <f t="shared" si="1"/>
        <v>0.12709778869557101</v>
      </c>
    </row>
    <row r="40" spans="1:10" hidden="1" x14ac:dyDescent="0.3">
      <c r="A40">
        <v>33</v>
      </c>
      <c r="B40" s="8"/>
      <c r="C40" s="9">
        <f t="shared" si="2"/>
        <v>0</v>
      </c>
      <c r="D40" s="3">
        <f t="shared" si="0"/>
        <v>0.64670611202776984</v>
      </c>
      <c r="E40" s="3">
        <f t="shared" si="1"/>
        <v>0.16126563618477982</v>
      </c>
    </row>
    <row r="41" spans="1:10" hidden="1" x14ac:dyDescent="0.3">
      <c r="A41">
        <v>34</v>
      </c>
      <c r="B41" s="8"/>
      <c r="C41" s="9">
        <f t="shared" si="2"/>
        <v>0</v>
      </c>
      <c r="D41" s="3">
        <f t="shared" si="0"/>
        <v>0.82852007359168611</v>
      </c>
      <c r="E41" s="3">
        <f t="shared" si="1"/>
        <v>0.20392708327988271</v>
      </c>
    </row>
    <row r="42" spans="1:10" hidden="1" x14ac:dyDescent="0.3">
      <c r="A42">
        <v>35</v>
      </c>
      <c r="B42" s="8"/>
      <c r="C42" s="9">
        <f t="shared" si="2"/>
        <v>0</v>
      </c>
      <c r="D42" s="3">
        <f t="shared" si="0"/>
        <v>1.05802731338033</v>
      </c>
      <c r="E42" s="3">
        <f t="shared" si="1"/>
        <v>0.25700242132521911</v>
      </c>
    </row>
    <row r="43" spans="1:10" hidden="1" x14ac:dyDescent="0.3">
      <c r="A43">
        <v>36</v>
      </c>
      <c r="B43" s="8"/>
      <c r="C43" s="9">
        <f t="shared" si="2"/>
        <v>0</v>
      </c>
      <c r="D43" s="3">
        <f t="shared" si="0"/>
        <v>1.3467594985831042</v>
      </c>
      <c r="E43" s="3">
        <f t="shared" si="1"/>
        <v>0.32279645473165236</v>
      </c>
    </row>
    <row r="44" spans="1:10" hidden="1" x14ac:dyDescent="0.3">
      <c r="A44">
        <v>37</v>
      </c>
      <c r="B44" s="8"/>
      <c r="C44" s="9">
        <f t="shared" si="2"/>
        <v>0</v>
      </c>
      <c r="D44" s="3">
        <f t="shared" si="0"/>
        <v>1.7087720708987595</v>
      </c>
      <c r="E44" s="3">
        <f t="shared" si="1"/>
        <v>0.40406341619135905</v>
      </c>
    </row>
    <row r="45" spans="1:10" hidden="1" x14ac:dyDescent="0.3">
      <c r="A45">
        <v>38</v>
      </c>
      <c r="B45" s="8"/>
      <c r="C45" s="9">
        <f t="shared" si="2"/>
        <v>0</v>
      </c>
      <c r="D45" s="3">
        <f t="shared" si="0"/>
        <v>2.1611295309616532</v>
      </c>
      <c r="E45" s="3">
        <f t="shared" si="1"/>
        <v>0.50408008546160132</v>
      </c>
    </row>
    <row r="46" spans="1:10" x14ac:dyDescent="0.3">
      <c r="A46">
        <v>39</v>
      </c>
      <c r="B46" s="8"/>
      <c r="C46" s="9">
        <f t="shared" si="2"/>
        <v>0</v>
      </c>
      <c r="D46" s="3">
        <f t="shared" si="0"/>
        <v>2.7244681285272034</v>
      </c>
      <c r="E46" s="3">
        <f t="shared" si="1"/>
        <v>0.6267275456510728</v>
      </c>
      <c r="G46" s="17">
        <v>0</v>
      </c>
      <c r="H46" s="16">
        <v>370262</v>
      </c>
      <c r="I46" s="2">
        <f>(H46/1000000)*J46*$I$3</f>
        <v>2.4524053889241793E-3</v>
      </c>
      <c r="J46" s="15">
        <f>$P$69*_xlfn.NORM.DIST(G46,$P$70,$P$71,FALSE)</f>
        <v>1.4132636322571459</v>
      </c>
    </row>
    <row r="47" spans="1:10" x14ac:dyDescent="0.3">
      <c r="A47">
        <v>40</v>
      </c>
      <c r="B47" s="8"/>
      <c r="C47" s="9">
        <f t="shared" si="2"/>
        <v>0</v>
      </c>
      <c r="D47" s="3">
        <f t="shared" si="0"/>
        <v>3.4236447649441009</v>
      </c>
      <c r="E47" s="3">
        <f t="shared" si="1"/>
        <v>0.77658189211538475</v>
      </c>
      <c r="G47" s="17">
        <v>1</v>
      </c>
      <c r="H47" s="16">
        <v>400704</v>
      </c>
      <c r="I47" s="2">
        <f t="shared" ref="I47:I110" si="3">(H47/1000000)*J47*$I$3</f>
        <v>3.2474423826893985E-3</v>
      </c>
      <c r="J47" s="15">
        <f>$P$69*_xlfn.NORM.DIST(G47,$P$70,$P$71,FALSE)</f>
        <v>1.7292502250395907</v>
      </c>
    </row>
    <row r="48" spans="1:10" x14ac:dyDescent="0.3">
      <c r="A48">
        <v>41</v>
      </c>
      <c r="B48" s="8"/>
      <c r="C48" s="9">
        <f t="shared" si="2"/>
        <v>0</v>
      </c>
      <c r="D48" s="3">
        <f t="shared" si="0"/>
        <v>4.2884811539233194</v>
      </c>
      <c r="E48" s="3">
        <f t="shared" si="1"/>
        <v>0.95901405087748159</v>
      </c>
      <c r="G48" s="17">
        <v>2</v>
      </c>
      <c r="H48" s="16">
        <v>426893</v>
      </c>
      <c r="I48" s="2">
        <f t="shared" si="3"/>
        <v>4.2222694477411452E-3</v>
      </c>
      <c r="J48" s="15">
        <f>$P$69*_xlfn.NORM.DIST(G48,$P$70,$P$71,FALSE)</f>
        <v>2.1104106773753792</v>
      </c>
    </row>
    <row r="49" spans="1:10" x14ac:dyDescent="0.3">
      <c r="A49">
        <v>42</v>
      </c>
      <c r="B49" s="8">
        <v>1</v>
      </c>
      <c r="C49" s="9">
        <f t="shared" si="2"/>
        <v>1</v>
      </c>
      <c r="D49" s="3">
        <f t="shared" si="0"/>
        <v>5.3546123463594411</v>
      </c>
      <c r="E49" s="3">
        <f t="shared" si="1"/>
        <v>1.1802986615056654</v>
      </c>
      <c r="G49" s="17">
        <v>3</v>
      </c>
      <c r="H49" s="16">
        <v>448959</v>
      </c>
      <c r="I49" s="2">
        <f t="shared" si="3"/>
        <v>5.4052676667089685E-3</v>
      </c>
      <c r="J49" s="15">
        <f>$P$69*_xlfn.NORM.DIST(G49,$P$70,$P$71,FALSE)</f>
        <v>2.5689200428023584</v>
      </c>
    </row>
    <row r="50" spans="1:10" x14ac:dyDescent="0.3">
      <c r="A50">
        <v>43</v>
      </c>
      <c r="B50" s="8">
        <v>1</v>
      </c>
      <c r="C50" s="9">
        <f t="shared" si="2"/>
        <v>0</v>
      </c>
      <c r="D50" s="3">
        <f t="shared" si="0"/>
        <v>6.6644485591823122</v>
      </c>
      <c r="E50" s="3">
        <f t="shared" si="1"/>
        <v>1.4477317297349612</v>
      </c>
      <c r="G50" s="17">
        <v>4</v>
      </c>
      <c r="H50" s="16">
        <v>467032</v>
      </c>
      <c r="I50" s="2">
        <f t="shared" si="3"/>
        <v>6.826769666502276E-3</v>
      </c>
      <c r="J50" s="15">
        <f>$P$69*_xlfn.NORM.DIST(G50,$P$70,$P$71,FALSE)</f>
        <v>3.1189518905110507</v>
      </c>
    </row>
    <row r="51" spans="1:10" x14ac:dyDescent="0.3">
      <c r="A51">
        <v>44</v>
      </c>
      <c r="B51" s="8">
        <v>1</v>
      </c>
      <c r="C51" s="9">
        <f t="shared" si="2"/>
        <v>0</v>
      </c>
      <c r="D51" s="3">
        <f t="shared" si="0"/>
        <v>8.2682588076587908</v>
      </c>
      <c r="E51" s="3">
        <f t="shared" si="1"/>
        <v>1.7697564547881746</v>
      </c>
      <c r="G51" s="17">
        <v>5</v>
      </c>
      <c r="H51" s="16">
        <v>481243</v>
      </c>
      <c r="I51" s="2">
        <f t="shared" si="3"/>
        <v>8.5185485489991143E-3</v>
      </c>
      <c r="J51" s="15">
        <f>$P$69*_xlfn.NORM.DIST(G51,$P$70,$P$71,FALSE)</f>
        <v>3.7769500527618813</v>
      </c>
    </row>
    <row r="52" spans="1:10" x14ac:dyDescent="0.3">
      <c r="A52">
        <v>45</v>
      </c>
      <c r="B52" s="8">
        <v>1</v>
      </c>
      <c r="C52" s="9">
        <f t="shared" si="2"/>
        <v>0</v>
      </c>
      <c r="D52" s="3">
        <f t="shared" si="0"/>
        <v>10.225384073512215</v>
      </c>
      <c r="E52" s="3">
        <f t="shared" si="1"/>
        <v>2.1560962835056547</v>
      </c>
      <c r="G52" s="17">
        <v>6</v>
      </c>
      <c r="H52" s="16">
        <v>491723</v>
      </c>
      <c r="I52" s="2">
        <f t="shared" si="3"/>
        <v>1.0513050313356361E-2</v>
      </c>
      <c r="J52" s="15">
        <f>$P$69*_xlfn.NORM.DIST(G52,$P$70,$P$71,FALSE)</f>
        <v>4.5619265073814468</v>
      </c>
    </row>
    <row r="53" spans="1:10" x14ac:dyDescent="0.3">
      <c r="A53">
        <v>46</v>
      </c>
      <c r="B53" s="8">
        <v>1</v>
      </c>
      <c r="C53" s="9">
        <f t="shared" si="2"/>
        <v>0</v>
      </c>
      <c r="D53" s="3">
        <f t="shared" si="0"/>
        <v>12.605586594871038</v>
      </c>
      <c r="E53" s="3">
        <f t="shared" si="1"/>
        <v>2.6178938377299432</v>
      </c>
      <c r="G53" s="17">
        <v>7</v>
      </c>
      <c r="H53" s="16">
        <v>498602</v>
      </c>
      <c r="I53" s="2">
        <f t="shared" si="3"/>
        <v>1.2842327958064564E-2</v>
      </c>
      <c r="J53" s="15">
        <f>$P$69*_xlfn.NORM.DIST(G53,$P$70,$P$71,FALSE)</f>
        <v>5.4957858863015501</v>
      </c>
    </row>
    <row r="54" spans="1:10" x14ac:dyDescent="0.3">
      <c r="A54">
        <v>47</v>
      </c>
      <c r="B54" s="8">
        <v>1</v>
      </c>
      <c r="C54" s="9">
        <f t="shared" si="2"/>
        <v>0</v>
      </c>
      <c r="D54" s="3">
        <f>$D$1*_xlfn.NORM.DIST($A54,$D$2,$D$3,TRUE)</f>
        <v>15.490540286212555</v>
      </c>
      <c r="E54" s="3">
        <f>$D$1*_xlfn.NORM.DIST($A54,$D$2,$D$3,FALSE)</f>
        <v>3.1678539045223681</v>
      </c>
      <c r="G54" s="17">
        <v>8</v>
      </c>
      <c r="H54" s="16">
        <v>502011</v>
      </c>
      <c r="I54" s="2">
        <f t="shared" si="3"/>
        <v>1.5536706820931473E-2</v>
      </c>
      <c r="J54" s="15">
        <f>$P$69*_xlfn.NORM.DIST(G54,$P$70,$P$71,FALSE)</f>
        <v>6.6036766743661905</v>
      </c>
    </row>
    <row r="55" spans="1:10" x14ac:dyDescent="0.3">
      <c r="A55">
        <v>48</v>
      </c>
      <c r="B55" s="8">
        <v>1</v>
      </c>
      <c r="C55" s="9">
        <f t="shared" si="2"/>
        <v>0</v>
      </c>
      <c r="D55" s="3">
        <f t="shared" ref="D55:D118" si="4">$D$1*_xlfn.NORM.DIST($A55,$D$2,$D$3,TRUE)</f>
        <v>18.975465237664483</v>
      </c>
      <c r="E55" s="3">
        <f t="shared" ref="E55:E118" si="5">$D$1*_xlfn.NORM.DIST($A55,$D$2,$D$3,FALSE)</f>
        <v>3.8203881745988029</v>
      </c>
      <c r="G55" s="17">
        <v>9</v>
      </c>
      <c r="H55" s="16">
        <v>502082</v>
      </c>
      <c r="I55" s="2">
        <f t="shared" si="3"/>
        <v>1.8623052308564741E-2</v>
      </c>
      <c r="J55" s="15">
        <f>$P$69*_xlfn.NORM.DIST(G55,$P$70,$P$71,FALSE)</f>
        <v>7.9143686445730239</v>
      </c>
    </row>
    <row r="56" spans="1:10" x14ac:dyDescent="0.3">
      <c r="A56">
        <v>49</v>
      </c>
      <c r="B56" s="8">
        <v>1</v>
      </c>
      <c r="C56" s="9">
        <f t="shared" si="2"/>
        <v>0</v>
      </c>
      <c r="D56" s="3">
        <f t="shared" si="4"/>
        <v>23.170906658968331</v>
      </c>
      <c r="E56" s="3">
        <f t="shared" si="5"/>
        <v>4.5917588693708584</v>
      </c>
      <c r="G56" s="17">
        <v>10</v>
      </c>
      <c r="H56" s="16">
        <v>500320</v>
      </c>
      <c r="I56" s="2">
        <f t="shared" si="3"/>
        <v>2.2183446787999508E-2</v>
      </c>
      <c r="J56" s="15">
        <f>$P$69*_xlfn.NORM.DIST(G56,$P$70,$P$71,FALSE)</f>
        <v>9.4606554607088</v>
      </c>
    </row>
    <row r="57" spans="1:10" x14ac:dyDescent="0.3">
      <c r="A57">
        <v>50</v>
      </c>
      <c r="B57" s="8">
        <v>1</v>
      </c>
      <c r="C57" s="9">
        <f t="shared" si="2"/>
        <v>0</v>
      </c>
      <c r="D57" s="3">
        <f t="shared" si="4"/>
        <v>28.204655487749573</v>
      </c>
      <c r="E57" s="3">
        <f t="shared" si="5"/>
        <v>5.5002178206131198</v>
      </c>
      <c r="G57" s="17">
        <v>11</v>
      </c>
      <c r="H57" s="16">
        <v>498236</v>
      </c>
      <c r="I57" s="2">
        <f t="shared" si="3"/>
        <v>2.6338782425574511E-2</v>
      </c>
      <c r="J57" s="15">
        <f>$P$69*_xlfn.NORM.DIST(G57,$P$70,$P$71,FALSE)</f>
        <v>11.279780661700549</v>
      </c>
    </row>
    <row r="58" spans="1:10" x14ac:dyDescent="0.3">
      <c r="A58">
        <v>51</v>
      </c>
      <c r="B58" s="8">
        <v>1</v>
      </c>
      <c r="C58" s="9">
        <f t="shared" si="2"/>
        <v>0</v>
      </c>
      <c r="D58" s="3">
        <f t="shared" si="4"/>
        <v>34.2238041491565</v>
      </c>
      <c r="E58" s="3">
        <f t="shared" si="5"/>
        <v>6.5661369716736759</v>
      </c>
      <c r="G58" s="17">
        <v>12</v>
      </c>
      <c r="H58" s="16">
        <v>489073</v>
      </c>
      <c r="I58" s="2">
        <f t="shared" si="3"/>
        <v>3.0745968887678561E-2</v>
      </c>
      <c r="J58" s="15">
        <f>$P$69*_xlfn.NORM.DIST(G58,$P$70,$P$71,FALSE)</f>
        <v>13.413884421657789</v>
      </c>
    </row>
    <row r="59" spans="1:10" x14ac:dyDescent="0.3">
      <c r="A59">
        <v>52</v>
      </c>
      <c r="B59" s="8">
        <v>3</v>
      </c>
      <c r="C59" s="9">
        <f t="shared" si="2"/>
        <v>2</v>
      </c>
      <c r="D59" s="3">
        <f t="shared" si="4"/>
        <v>41.396926623386143</v>
      </c>
      <c r="E59" s="3">
        <f t="shared" si="5"/>
        <v>7.8121256712714144</v>
      </c>
      <c r="G59" s="17">
        <v>13</v>
      </c>
      <c r="H59" s="16">
        <v>470209</v>
      </c>
      <c r="I59" s="2">
        <f t="shared" si="3"/>
        <v>3.5061768305233589E-2</v>
      </c>
      <c r="J59" s="15">
        <f>$P$69*_xlfn.NORM.DIST(G59,$P$70,$P$71,FALSE)</f>
        <v>15.910467555724399</v>
      </c>
    </row>
    <row r="60" spans="1:10" x14ac:dyDescent="0.3">
      <c r="A60">
        <v>53</v>
      </c>
      <c r="B60" s="8">
        <v>3</v>
      </c>
      <c r="C60" s="9">
        <f t="shared" si="2"/>
        <v>0</v>
      </c>
      <c r="D60" s="3">
        <f t="shared" si="4"/>
        <v>49.916367055735115</v>
      </c>
      <c r="E60" s="3">
        <f t="shared" si="5"/>
        <v>9.2631295496269939</v>
      </c>
      <c r="G60" s="17">
        <v>14</v>
      </c>
      <c r="H60" s="16">
        <v>445905</v>
      </c>
      <c r="I60" s="2">
        <f t="shared" si="3"/>
        <v>3.9335808375805879E-2</v>
      </c>
      <c r="J60" s="15">
        <f>$P$69*_xlfn.NORM.DIST(G60,$P$70,$P$71,FALSE)</f>
        <v>18.822868217657533</v>
      </c>
    </row>
    <row r="61" spans="1:10" x14ac:dyDescent="0.3">
      <c r="A61">
        <v>54</v>
      </c>
      <c r="B61" s="8">
        <v>3</v>
      </c>
      <c r="C61" s="9">
        <f t="shared" si="2"/>
        <v>0</v>
      </c>
      <c r="D61" s="3">
        <f t="shared" si="4"/>
        <v>60.00061565822304</v>
      </c>
      <c r="E61" s="3">
        <f t="shared" si="5"/>
        <v>10.946505224586414</v>
      </c>
      <c r="G61" s="17">
        <v>15</v>
      </c>
      <c r="H61" s="16">
        <v>422805</v>
      </c>
      <c r="I61" s="2">
        <f t="shared" si="3"/>
        <v>4.4011197801205465E-2</v>
      </c>
      <c r="J61" s="15">
        <f>$P$69*_xlfn.NORM.DIST(G61,$P$70,$P$71,FALSE)</f>
        <v>22.210745617119933</v>
      </c>
    </row>
    <row r="62" spans="1:10" x14ac:dyDescent="0.3">
      <c r="A62">
        <v>55</v>
      </c>
      <c r="B62" s="8">
        <v>7</v>
      </c>
      <c r="C62" s="9">
        <f t="shared" si="2"/>
        <v>4</v>
      </c>
      <c r="D62" s="3">
        <f t="shared" si="4"/>
        <v>71.896744654334498</v>
      </c>
      <c r="E62" s="3">
        <f t="shared" si="5"/>
        <v>12.892064608162579</v>
      </c>
      <c r="G62" s="17">
        <v>16</v>
      </c>
      <c r="H62" s="16">
        <v>399294</v>
      </c>
      <c r="I62" s="2">
        <f t="shared" si="3"/>
        <v>4.8917884993130163E-2</v>
      </c>
      <c r="J62" s="15">
        <f>$P$69*_xlfn.NORM.DIST(G62,$P$70,$P$71,FALSE)</f>
        <v>26.140563883540995</v>
      </c>
    </row>
    <row r="63" spans="1:10" x14ac:dyDescent="0.3">
      <c r="A63">
        <v>56</v>
      </c>
      <c r="B63" s="8">
        <v>14</v>
      </c>
      <c r="C63" s="9">
        <f t="shared" si="2"/>
        <v>7</v>
      </c>
      <c r="D63" s="3">
        <f t="shared" si="4"/>
        <v>85.882870587778768</v>
      </c>
      <c r="E63" s="3">
        <f t="shared" si="5"/>
        <v>15.132082199757152</v>
      </c>
      <c r="G63" s="17">
        <v>17</v>
      </c>
      <c r="H63" s="16">
        <v>384242</v>
      </c>
      <c r="I63" s="2">
        <f t="shared" si="3"/>
        <v>5.5259380532535686E-2</v>
      </c>
      <c r="J63" s="15">
        <f>$P$69*_xlfn.NORM.DIST(G63,$P$70,$P$71,FALSE)</f>
        <v>30.686067933928847</v>
      </c>
    </row>
    <row r="64" spans="1:10" x14ac:dyDescent="0.3">
      <c r="A64">
        <v>57</v>
      </c>
      <c r="B64" s="8">
        <v>14</v>
      </c>
      <c r="C64" s="9">
        <f t="shared" si="2"/>
        <v>0</v>
      </c>
      <c r="D64" s="3">
        <f t="shared" si="4"/>
        <v>102.27060256039292</v>
      </c>
      <c r="E64" s="3">
        <f t="shared" si="5"/>
        <v>17.701258491362378</v>
      </c>
      <c r="G64" s="17">
        <v>18</v>
      </c>
      <c r="H64" s="16">
        <v>382650</v>
      </c>
      <c r="I64" s="2">
        <f t="shared" si="3"/>
        <v>6.4432304280504046E-2</v>
      </c>
      <c r="J64" s="15">
        <f>$P$69*_xlfn.NORM.DIST(G64,$P$70,$P$71,FALSE)</f>
        <v>35.92874188373905</v>
      </c>
    </row>
    <row r="65" spans="1:19" x14ac:dyDescent="0.3">
      <c r="A65">
        <v>58</v>
      </c>
      <c r="B65" s="8">
        <v>16</v>
      </c>
      <c r="C65" s="9">
        <f t="shared" si="2"/>
        <v>2</v>
      </c>
      <c r="D65" s="3">
        <f t="shared" si="4"/>
        <v>121.40742902215102</v>
      </c>
      <c r="E65" s="3">
        <f t="shared" si="5"/>
        <v>20.63663250346988</v>
      </c>
      <c r="G65" s="17">
        <v>19</v>
      </c>
      <c r="H65" s="16">
        <v>390783</v>
      </c>
      <c r="I65" s="2">
        <f t="shared" si="3"/>
        <v>7.6844511271622673E-2</v>
      </c>
      <c r="J65" s="15">
        <f>$P$69*_xlfn.NORM.DIST(G65,$P$70,$P$71,FALSE)</f>
        <v>41.958239197307947</v>
      </c>
    </row>
    <row r="66" spans="1:19" x14ac:dyDescent="0.3">
      <c r="A66">
        <v>59</v>
      </c>
      <c r="B66" s="8">
        <v>29</v>
      </c>
      <c r="C66" s="9">
        <f t="shared" si="2"/>
        <v>13</v>
      </c>
      <c r="D66" s="3">
        <f t="shared" si="4"/>
        <v>143.67898877773041</v>
      </c>
      <c r="E66" s="3">
        <f t="shared" si="5"/>
        <v>23.977436549415803</v>
      </c>
      <c r="G66" s="17">
        <v>20</v>
      </c>
      <c r="H66" s="16">
        <v>399560</v>
      </c>
      <c r="I66" s="2">
        <f t="shared" si="3"/>
        <v>9.151850486446729E-2</v>
      </c>
      <c r="J66" s="15">
        <f>$P$69*_xlfn.NORM.DIST(G66,$P$70,$P$71,FALSE)</f>
        <v>48.872772436993863</v>
      </c>
    </row>
    <row r="67" spans="1:19" x14ac:dyDescent="0.3">
      <c r="A67">
        <v>60</v>
      </c>
      <c r="B67" s="8">
        <v>47</v>
      </c>
      <c r="C67" s="9">
        <f t="shared" si="2"/>
        <v>18</v>
      </c>
      <c r="D67" s="3">
        <f t="shared" si="4"/>
        <v>169.51116509991758</v>
      </c>
      <c r="E67" s="3">
        <f t="shared" si="5"/>
        <v>27.764886620392179</v>
      </c>
      <c r="G67" s="17">
        <v>21</v>
      </c>
      <c r="H67" s="16">
        <v>410385</v>
      </c>
      <c r="I67" s="2">
        <f t="shared" si="3"/>
        <v>0.10920501661946475</v>
      </c>
      <c r="J67" s="15">
        <f>$P$69*_xlfn.NORM.DIST(G67,$P$70,$P$71,FALSE)</f>
        <v>56.779449172665871</v>
      </c>
    </row>
    <row r="68" spans="1:19" x14ac:dyDescent="0.3">
      <c r="A68">
        <v>61</v>
      </c>
      <c r="B68" s="8">
        <v>73</v>
      </c>
      <c r="C68" s="9">
        <f t="shared" si="2"/>
        <v>26</v>
      </c>
      <c r="D68" s="3">
        <f t="shared" si="4"/>
        <v>199.37193547972726</v>
      </c>
      <c r="E68" s="3">
        <f t="shared" si="5"/>
        <v>32.041902320596286</v>
      </c>
      <c r="G68" s="17">
        <v>22</v>
      </c>
      <c r="H68" s="16">
        <v>425279</v>
      </c>
      <c r="I68" s="2">
        <f t="shared" si="3"/>
        <v>0.13113654120987212</v>
      </c>
      <c r="J68" s="15">
        <f>$P$69*_xlfn.NORM.DIST(G68,$P$70,$P$71,FALSE)</f>
        <v>65.79453939505936</v>
      </c>
    </row>
    <row r="69" spans="1:19" x14ac:dyDescent="0.3">
      <c r="A69">
        <v>62</v>
      </c>
      <c r="B69" s="8">
        <v>73</v>
      </c>
      <c r="C69" s="9">
        <f t="shared" si="2"/>
        <v>0</v>
      </c>
      <c r="D69" s="3">
        <f t="shared" si="4"/>
        <v>233.77290385110791</v>
      </c>
      <c r="E69" s="3">
        <f t="shared" si="5"/>
        <v>36.852751084976255</v>
      </c>
      <c r="G69" s="17">
        <v>23</v>
      </c>
      <c r="H69" s="16">
        <v>444205</v>
      </c>
      <c r="I69" s="2">
        <f t="shared" si="3"/>
        <v>0.15830928314023562</v>
      </c>
      <c r="J69" s="15">
        <f>$P$69*_xlfn.NORM.DIST(G69,$P$70,$P$71,FALSE)</f>
        <v>76.043658681817277</v>
      </c>
      <c r="P69" s="20">
        <v>198682.43006027548</v>
      </c>
    </row>
    <row r="70" spans="1:19" x14ac:dyDescent="0.3">
      <c r="A70">
        <v>63</v>
      </c>
      <c r="B70" s="8">
        <v>97</v>
      </c>
      <c r="C70" s="9">
        <f t="shared" si="2"/>
        <v>24</v>
      </c>
      <c r="D70" s="3">
        <f t="shared" si="4"/>
        <v>273.27043737939994</v>
      </c>
      <c r="E70" s="3">
        <f t="shared" si="5"/>
        <v>42.242612497908524</v>
      </c>
      <c r="G70" s="17">
        <v>24</v>
      </c>
      <c r="H70" s="16">
        <v>466618</v>
      </c>
      <c r="I70" s="2">
        <f t="shared" si="3"/>
        <v>0.19170438967359857</v>
      </c>
      <c r="J70" s="15">
        <f>$P$69*_xlfn.NORM.DIST(G70,$P$70,$P$71,FALSE)</f>
        <v>87.661850441719807</v>
      </c>
      <c r="P70" s="20">
        <v>78.361280947569512</v>
      </c>
    </row>
    <row r="71" spans="1:19" x14ac:dyDescent="0.3">
      <c r="A71">
        <v>64</v>
      </c>
      <c r="B71" s="8">
        <v>145</v>
      </c>
      <c r="C71" s="9">
        <f t="shared" si="2"/>
        <v>48</v>
      </c>
      <c r="D71" s="3">
        <f t="shared" si="4"/>
        <v>318.4663263857056</v>
      </c>
      <c r="E71" s="3">
        <f t="shared" si="5"/>
        <v>48.257059909544672</v>
      </c>
      <c r="G71" s="17">
        <v>25</v>
      </c>
      <c r="H71" s="16">
        <v>490374</v>
      </c>
      <c r="I71" s="2">
        <f t="shared" si="3"/>
        <v>0.23164349677888757</v>
      </c>
      <c r="J71" s="15">
        <f>$P$69*_xlfn.NORM.DIST(G71,$P$70,$P$71,FALSE)</f>
        <v>100.793549861759</v>
      </c>
      <c r="P71" s="20">
        <v>19.643324038733063</v>
      </c>
    </row>
    <row r="72" spans="1:19" x14ac:dyDescent="0.3">
      <c r="A72">
        <v>65</v>
      </c>
      <c r="B72" s="8">
        <v>196</v>
      </c>
      <c r="C72" s="9">
        <f t="shared" si="2"/>
        <v>51</v>
      </c>
      <c r="D72" s="3">
        <f t="shared" si="4"/>
        <v>370.0078839876183</v>
      </c>
      <c r="E72" s="3">
        <f t="shared" si="5"/>
        <v>54.94145821804188</v>
      </c>
      <c r="G72" s="17">
        <v>26</v>
      </c>
      <c r="H72" s="16">
        <v>513943.99999999994</v>
      </c>
      <c r="I72" s="2">
        <f t="shared" si="3"/>
        <v>0.27842296952587314</v>
      </c>
      <c r="J72" s="15">
        <f>$P$69*_xlfn.NORM.DIST(G72,$P$70,$P$71,FALSE)</f>
        <v>115.59241175646346</v>
      </c>
      <c r="P72" s="6">
        <f>SUMXMY2(O75:O84,P75:P84)</f>
        <v>29246.802199430032</v>
      </c>
    </row>
    <row r="73" spans="1:19" x14ac:dyDescent="0.3">
      <c r="A73">
        <v>66</v>
      </c>
      <c r="B73" s="8">
        <v>310</v>
      </c>
      <c r="C73" s="9">
        <f t="shared" ref="C73:C97" si="6">+B73-B72</f>
        <v>114</v>
      </c>
      <c r="D73" s="3">
        <f t="shared" si="4"/>
        <v>428.58740185939655</v>
      </c>
      <c r="E73" s="3">
        <f t="shared" si="5"/>
        <v>62.340278640471013</v>
      </c>
      <c r="G73" s="17">
        <v>27</v>
      </c>
      <c r="H73" s="16">
        <v>543529</v>
      </c>
      <c r="I73" s="2">
        <f t="shared" si="3"/>
        <v>0.33680849974383709</v>
      </c>
      <c r="J73" s="15">
        <f>$P$69*_xlfn.NORM.DIST(G73,$P$70,$P$71,FALSE)</f>
        <v>132.22098442310937</v>
      </c>
    </row>
    <row r="74" spans="1:19" x14ac:dyDescent="0.3">
      <c r="A74">
        <v>67</v>
      </c>
      <c r="B74" s="8">
        <v>356</v>
      </c>
      <c r="C74" s="9">
        <f t="shared" si="6"/>
        <v>46</v>
      </c>
      <c r="D74" s="3">
        <f t="shared" si="4"/>
        <v>494.94088042489449</v>
      </c>
      <c r="E74" s="3">
        <f t="shared" si="5"/>
        <v>70.496333511182002</v>
      </c>
      <c r="G74" s="17">
        <v>28</v>
      </c>
      <c r="H74" s="16">
        <v>581362</v>
      </c>
      <c r="I74" s="2">
        <f t="shared" si="3"/>
        <v>0.41101010697488488</v>
      </c>
      <c r="J74" s="15">
        <f>$P$69*_xlfn.NORM.DIST(G74,$P$70,$P$71,FALSE)</f>
        <v>150.85021189329314</v>
      </c>
      <c r="M74" s="1" t="s">
        <v>298</v>
      </c>
      <c r="N74" s="1" t="s">
        <v>285</v>
      </c>
      <c r="O74" s="1" t="s">
        <v>301</v>
      </c>
      <c r="P74" s="1" t="s">
        <v>300</v>
      </c>
      <c r="Q74" s="1" t="s">
        <v>299</v>
      </c>
      <c r="R74" s="1" t="s">
        <v>286</v>
      </c>
      <c r="S74" s="1" t="s">
        <v>284</v>
      </c>
    </row>
    <row r="75" spans="1:19" x14ac:dyDescent="0.3">
      <c r="A75">
        <v>68</v>
      </c>
      <c r="B75" s="8">
        <v>475</v>
      </c>
      <c r="C75" s="9">
        <f t="shared" si="6"/>
        <v>119</v>
      </c>
      <c r="D75" s="3">
        <f t="shared" si="4"/>
        <v>569.84595603975049</v>
      </c>
      <c r="E75" s="3">
        <f t="shared" si="5"/>
        <v>79.449936589521982</v>
      </c>
      <c r="G75" s="17">
        <v>29</v>
      </c>
      <c r="H75" s="16">
        <v>623235</v>
      </c>
      <c r="I75" s="2">
        <f t="shared" si="3"/>
        <v>0.50139235800795934</v>
      </c>
      <c r="J75" s="15">
        <f>$P$69*_xlfn.NORM.DIST(G75,$P$70,$P$71,FALSE)</f>
        <v>171.65874769138986</v>
      </c>
      <c r="M75" t="s">
        <v>287</v>
      </c>
      <c r="N75">
        <v>0.25</v>
      </c>
      <c r="O75" s="2">
        <f>1000000*(R75/S75)</f>
        <v>0</v>
      </c>
      <c r="P75" s="24">
        <f>$P$69*_xlfn.NORM.DIST(N75,$P$70,$P$71,FALSE )</f>
        <v>1.4867480086945268</v>
      </c>
      <c r="Q75" s="18">
        <f>+R75/$O$86</f>
        <v>0</v>
      </c>
      <c r="R75" s="25">
        <v>0</v>
      </c>
      <c r="S75" s="3">
        <f>1000*E75/5</f>
        <v>15889.987317904397</v>
      </c>
    </row>
    <row r="76" spans="1:19" x14ac:dyDescent="0.3">
      <c r="A76">
        <v>69</v>
      </c>
      <c r="B76" s="8">
        <v>548</v>
      </c>
      <c r="C76" s="9">
        <f t="shared" si="6"/>
        <v>73</v>
      </c>
      <c r="D76" s="3">
        <f t="shared" si="4"/>
        <v>654.11895450000998</v>
      </c>
      <c r="E76" s="3">
        <f t="shared" si="5"/>
        <v>89.237996981708307</v>
      </c>
      <c r="G76" s="17">
        <v>30</v>
      </c>
      <c r="H76" s="16">
        <v>663457</v>
      </c>
      <c r="I76" s="2">
        <f t="shared" si="3"/>
        <v>0.60580541175304503</v>
      </c>
      <c r="J76" s="15">
        <f>$P$69*_xlfn.NORM.DIST(G76,$P$70,$P$71,FALSE)</f>
        <v>194.83206440986257</v>
      </c>
      <c r="M76" t="s">
        <v>288</v>
      </c>
      <c r="N76">
        <v>2</v>
      </c>
      <c r="O76" s="2">
        <f>1000000*(R76/S76)</f>
        <v>31.466356139668775</v>
      </c>
      <c r="P76" s="24">
        <f>$P$69*_xlfn.NORM.DIST(N76,$P$70,$P$71,FALSE )</f>
        <v>2.1104106773753792</v>
      </c>
      <c r="Q76" s="18">
        <f>+R76/$O$86</f>
        <v>2.0659022828220226E-4</v>
      </c>
      <c r="R76" s="20">
        <v>2</v>
      </c>
      <c r="S76" s="3">
        <f>1000*E75-S75</f>
        <v>63559.949271617588</v>
      </c>
    </row>
    <row r="77" spans="1:19" x14ac:dyDescent="0.3">
      <c r="A77">
        <v>70</v>
      </c>
      <c r="B77" s="8">
        <v>645</v>
      </c>
      <c r="C77" s="9">
        <f t="shared" si="6"/>
        <v>97</v>
      </c>
      <c r="D77" s="3">
        <f t="shared" si="4"/>
        <v>748.61100968325445</v>
      </c>
      <c r="E77" s="3">
        <f t="shared" si="5"/>
        <v>99.89305752404205</v>
      </c>
      <c r="G77" s="17">
        <v>31</v>
      </c>
      <c r="H77" s="16">
        <v>704063</v>
      </c>
      <c r="I77" s="2">
        <f t="shared" si="3"/>
        <v>0.72778124455043136</v>
      </c>
      <c r="J77" s="15">
        <f>$P$69*_xlfn.NORM.DIST(G77,$P$70,$P$71,FALSE)</f>
        <v>220.56134512991807</v>
      </c>
      <c r="M77" t="s">
        <v>289</v>
      </c>
      <c r="N77">
        <v>10</v>
      </c>
      <c r="O77" s="2">
        <f>1000000*(R77/S77)</f>
        <v>5.2873389968308775</v>
      </c>
      <c r="P77" s="24">
        <f>$P$69*_xlfn.NORM.DIST(N77,$P$70,$P$71,FALSE )</f>
        <v>9.4606554607088</v>
      </c>
      <c r="Q77" s="18">
        <f>+R77/$O$86</f>
        <v>1.0329511414110113E-4</v>
      </c>
      <c r="R77" s="20">
        <v>1</v>
      </c>
      <c r="S77" s="3">
        <f>1000*(E76+E77)</f>
        <v>189131.05450575033</v>
      </c>
    </row>
    <row r="78" spans="1:19" x14ac:dyDescent="0.3">
      <c r="A78">
        <v>71</v>
      </c>
      <c r="B78" s="8">
        <v>794</v>
      </c>
      <c r="C78" s="9">
        <f t="shared" si="6"/>
        <v>149</v>
      </c>
      <c r="D78" s="3">
        <f t="shared" si="4"/>
        <v>854.20319836949716</v>
      </c>
      <c r="E78" s="3">
        <f t="shared" si="5"/>
        <v>111.44229126378895</v>
      </c>
      <c r="G78" s="17">
        <v>32</v>
      </c>
      <c r="H78" s="16">
        <v>732822</v>
      </c>
      <c r="I78" s="2">
        <f t="shared" si="3"/>
        <v>0.85532522989286985</v>
      </c>
      <c r="J78" s="15">
        <f>$P$69*_xlfn.NORM.DIST(G78,$P$70,$P$71,FALSE)</f>
        <v>249.04214498468119</v>
      </c>
      <c r="M78" t="s">
        <v>290</v>
      </c>
      <c r="N78">
        <v>20</v>
      </c>
      <c r="O78" s="2">
        <f>1000000*(R78/S78)</f>
        <v>38.241118665316662</v>
      </c>
      <c r="P78" s="24">
        <f>$P$69*_xlfn.NORM.DIST(N78,$P$70,$P$71,FALSE )</f>
        <v>48.872772436993863</v>
      </c>
      <c r="Q78" s="18">
        <f>+R78/$O$86</f>
        <v>9.2965602726991013E-4</v>
      </c>
      <c r="R78" s="20">
        <v>9</v>
      </c>
      <c r="S78" s="3">
        <f>1000*(E78+E79)</f>
        <v>235348.76368987293</v>
      </c>
    </row>
    <row r="79" spans="1:19" x14ac:dyDescent="0.3">
      <c r="A79">
        <v>72</v>
      </c>
      <c r="B79" s="8">
        <v>897</v>
      </c>
      <c r="C79" s="9">
        <f t="shared" si="6"/>
        <v>103</v>
      </c>
      <c r="D79" s="3">
        <f t="shared" si="4"/>
        <v>971.8006573082904</v>
      </c>
      <c r="E79" s="3">
        <f t="shared" si="5"/>
        <v>123.90647242608398</v>
      </c>
      <c r="G79" s="17">
        <v>33</v>
      </c>
      <c r="H79" s="16">
        <v>743348</v>
      </c>
      <c r="I79" s="2">
        <f t="shared" si="3"/>
        <v>0.97710871055524728</v>
      </c>
      <c r="J79" s="15">
        <f>$P$69*_xlfn.NORM.DIST(G79,$P$70,$P$71,FALSE)</f>
        <v>280.47281400112638</v>
      </c>
      <c r="M79" t="s">
        <v>291</v>
      </c>
      <c r="N79">
        <v>30</v>
      </c>
      <c r="O79" s="2">
        <f>1000000*(R79/S79)</f>
        <v>311.50111719696923</v>
      </c>
      <c r="P79" s="24">
        <f>$P$69*_xlfn.NORM.DIST(N79,$P$70,$P$71,FALSE )</f>
        <v>194.83206440986257</v>
      </c>
      <c r="Q79" s="18">
        <f>+R79/$O$86</f>
        <v>9.2965602726991017E-3</v>
      </c>
      <c r="R79" s="20">
        <v>90</v>
      </c>
      <c r="S79" s="3">
        <f>1000*(E80+E81)</f>
        <v>288923.52236120857</v>
      </c>
    </row>
    <row r="80" spans="1:19" x14ac:dyDescent="0.3">
      <c r="A80">
        <v>73</v>
      </c>
      <c r="B80" s="8">
        <v>1072</v>
      </c>
      <c r="C80" s="9">
        <f t="shared" si="6"/>
        <v>175</v>
      </c>
      <c r="D80" s="3">
        <f t="shared" si="4"/>
        <v>1102.3256663126929</v>
      </c>
      <c r="E80" s="3">
        <f t="shared" si="5"/>
        <v>137.29894087697426</v>
      </c>
      <c r="G80" s="17">
        <v>34</v>
      </c>
      <c r="H80" s="16">
        <v>741144</v>
      </c>
      <c r="I80" s="2">
        <f t="shared" si="3"/>
        <v>1.0943234490157627</v>
      </c>
      <c r="J80" s="15">
        <f>$P$69*_xlfn.NORM.DIST(G80,$P$70,$P$71,FALSE)</f>
        <v>315.05267577382148</v>
      </c>
      <c r="M80" t="s">
        <v>292</v>
      </c>
      <c r="N80">
        <v>40</v>
      </c>
      <c r="O80" s="2">
        <f>1000000*(R80/S80)</f>
        <v>620.13172443630162</v>
      </c>
      <c r="P80" s="24">
        <f>$P$69*_xlfn.NORM.DIST(N80,$P$70,$P$71,FALSE )</f>
        <v>599.37909920307118</v>
      </c>
      <c r="Q80" s="18">
        <f>+R80/$O$86</f>
        <v>2.2415039768618944E-2</v>
      </c>
      <c r="R80" s="20">
        <v>217</v>
      </c>
      <c r="S80" s="3">
        <f>1000*(E82+E83)</f>
        <v>349925.6552263191</v>
      </c>
    </row>
    <row r="81" spans="1:19" x14ac:dyDescent="0.3">
      <c r="A81">
        <v>74</v>
      </c>
      <c r="B81" s="8">
        <v>1225</v>
      </c>
      <c r="C81" s="9">
        <f t="shared" si="6"/>
        <v>153</v>
      </c>
      <c r="D81" s="3">
        <f t="shared" si="4"/>
        <v>1246.7097013900539</v>
      </c>
      <c r="E81" s="3">
        <f t="shared" si="5"/>
        <v>151.62458148423428</v>
      </c>
      <c r="G81" s="17">
        <v>35</v>
      </c>
      <c r="H81" s="16">
        <v>738649</v>
      </c>
      <c r="I81" s="2">
        <f t="shared" si="3"/>
        <v>1.2219349877118091</v>
      </c>
      <c r="J81" s="15">
        <f>$P$69*_xlfn.NORM.DIST(G81,$P$70,$P$71,FALSE)</f>
        <v>352.97996051051712</v>
      </c>
      <c r="M81" t="s">
        <v>293</v>
      </c>
      <c r="N81">
        <v>50</v>
      </c>
      <c r="O81" s="2">
        <f>1000000*(R81/S81)</f>
        <v>1334.5769667746411</v>
      </c>
      <c r="P81" s="24">
        <f>$P$69*_xlfn.NORM.DIST(N81,$P$70,$P$71,FALSE )</f>
        <v>1422.9526982764185</v>
      </c>
      <c r="Q81" s="18">
        <f>+R81/$O$86</f>
        <v>5.7638673690734429E-2</v>
      </c>
      <c r="R81" s="20">
        <v>558</v>
      </c>
      <c r="S81" s="3">
        <f>1000*(E84+E85)</f>
        <v>418110.01829932287</v>
      </c>
    </row>
    <row r="82" spans="1:19" x14ac:dyDescent="0.3">
      <c r="A82">
        <v>75</v>
      </c>
      <c r="B82" s="8">
        <v>1308</v>
      </c>
      <c r="C82" s="9">
        <f t="shared" si="6"/>
        <v>83</v>
      </c>
      <c r="D82" s="3">
        <f t="shared" si="4"/>
        <v>1405.8844843822292</v>
      </c>
      <c r="E82" s="3">
        <f t="shared" si="5"/>
        <v>166.87884183522507</v>
      </c>
      <c r="G82" s="17">
        <v>36</v>
      </c>
      <c r="H82" s="16">
        <v>734039</v>
      </c>
      <c r="I82" s="2">
        <f t="shared" si="3"/>
        <v>1.3569707163647982</v>
      </c>
      <c r="J82" s="15">
        <f>$P$69*_xlfn.NORM.DIST(G82,$P$70,$P$71,FALSE)</f>
        <v>394.44949552254576</v>
      </c>
      <c r="M82" t="s">
        <v>294</v>
      </c>
      <c r="N82">
        <v>60</v>
      </c>
      <c r="O82" s="2">
        <f>1000000*(R82/S82)</f>
        <v>2578.8036743936154</v>
      </c>
      <c r="P82" s="24">
        <f>$P$69*_xlfn.NORM.DIST(N82,$P$70,$P$71,FALSE )</f>
        <v>2606.9160071161241</v>
      </c>
      <c r="Q82" s="18">
        <f>+R82/$O$86</f>
        <v>0.13128809007333953</v>
      </c>
      <c r="R82" s="26">
        <v>1271</v>
      </c>
      <c r="S82" s="3">
        <f>1000*(E86+E87)</f>
        <v>492864.1961466358</v>
      </c>
    </row>
    <row r="83" spans="1:19" x14ac:dyDescent="0.3">
      <c r="A83">
        <v>76</v>
      </c>
      <c r="B83" s="8">
        <v>1319</v>
      </c>
      <c r="C83" s="9">
        <f t="shared" si="6"/>
        <v>11</v>
      </c>
      <c r="D83" s="3">
        <f t="shared" si="4"/>
        <v>1580.7720798978326</v>
      </c>
      <c r="E83" s="3">
        <f t="shared" si="5"/>
        <v>183.04681339109405</v>
      </c>
      <c r="G83" s="17">
        <v>37</v>
      </c>
      <c r="H83" s="16">
        <v>726656</v>
      </c>
      <c r="I83" s="2">
        <f t="shared" si="3"/>
        <v>1.4972559114509174</v>
      </c>
      <c r="J83" s="15">
        <f>$P$69*_xlfn.NORM.DIST(G83,$P$70,$P$71,FALSE)</f>
        <v>439.65016126957761</v>
      </c>
      <c r="M83" t="s">
        <v>295</v>
      </c>
      <c r="N83">
        <v>70</v>
      </c>
      <c r="O83" s="2">
        <f>1000000*(R83/S83)</f>
        <v>3754.537028120284</v>
      </c>
      <c r="P83" s="24">
        <f>$P$69*_xlfn.NORM.DIST(N83,$P$70,$P$71,FALSE )</f>
        <v>3685.6264872073493</v>
      </c>
      <c r="Q83" s="18">
        <f>+R83/$O$86</f>
        <v>0.22229108563164962</v>
      </c>
      <c r="R83" s="26">
        <v>2152</v>
      </c>
      <c r="S83" s="3">
        <f>1000*(E88+E89)</f>
        <v>573173.19922062475</v>
      </c>
    </row>
    <row r="84" spans="1:19" x14ac:dyDescent="0.3">
      <c r="A84">
        <v>77</v>
      </c>
      <c r="B84" s="8">
        <v>1462</v>
      </c>
      <c r="C84" s="9">
        <f t="shared" si="6"/>
        <v>143</v>
      </c>
      <c r="D84" s="3">
        <f t="shared" si="4"/>
        <v>1772.2741159885079</v>
      </c>
      <c r="E84" s="3">
        <f t="shared" si="5"/>
        <v>200.10240223927005</v>
      </c>
      <c r="G84" s="17">
        <v>38</v>
      </c>
      <c r="H84" s="16">
        <v>717636</v>
      </c>
      <c r="I84" s="2">
        <f t="shared" si="3"/>
        <v>1.6438481540722016</v>
      </c>
      <c r="J84" s="15">
        <f>$P$69*_xlfn.NORM.DIST(G84,$P$70,$P$71,FALSE)</f>
        <v>488.76212654704398</v>
      </c>
      <c r="M84" t="s">
        <v>296</v>
      </c>
      <c r="N84">
        <v>80</v>
      </c>
      <c r="O84" s="2">
        <f>1000000*(R84/S84)</f>
        <v>3991.7461744572361</v>
      </c>
      <c r="P84" s="24">
        <f>$P$69*_xlfn.NORM.DIST(N84,$P$70,$P$71,FALSE )</f>
        <v>4021.0855074894457</v>
      </c>
      <c r="Q84" s="18">
        <f>+R84/$O$86</f>
        <v>0.27114967462039047</v>
      </c>
      <c r="R84" s="26">
        <v>2625</v>
      </c>
      <c r="S84" s="3">
        <f>1000*(E90+E91)</f>
        <v>657606.9432463164</v>
      </c>
    </row>
    <row r="85" spans="1:19" x14ac:dyDescent="0.3">
      <c r="A85">
        <v>78</v>
      </c>
      <c r="B85" s="8">
        <v>1668</v>
      </c>
      <c r="C85" s="9">
        <f t="shared" si="6"/>
        <v>206</v>
      </c>
      <c r="D85" s="3">
        <f t="shared" si="4"/>
        <v>1981.2602314659925</v>
      </c>
      <c r="E85" s="3">
        <f t="shared" si="5"/>
        <v>218.00761606005281</v>
      </c>
      <c r="G85" s="17">
        <v>39</v>
      </c>
      <c r="H85" s="16">
        <v>707144</v>
      </c>
      <c r="I85" s="2">
        <f t="shared" si="3"/>
        <v>1.7960984093271677</v>
      </c>
      <c r="J85" s="15">
        <f>$P$69*_xlfn.NORM.DIST(G85,$P$70,$P$71,FALSE)</f>
        <v>541.95388224444832</v>
      </c>
      <c r="M85" t="s">
        <v>297</v>
      </c>
      <c r="N85">
        <v>90</v>
      </c>
      <c r="O85" s="2">
        <f>1000000*(R85/S85)</f>
        <v>1749.2726764275292</v>
      </c>
      <c r="P85" s="24">
        <f>$P$69*_xlfn.NORM.DIST(N85,$P$70,$P$71,FALSE )</f>
        <v>3385.5014394032723</v>
      </c>
      <c r="Q85" s="18">
        <f>+R85/$O$86</f>
        <v>0.2846813345728747</v>
      </c>
      <c r="R85" s="26">
        <v>2756</v>
      </c>
      <c r="S85" s="3">
        <f>1000*(E92+E93+E94+E95)</f>
        <v>1575511.946844371</v>
      </c>
    </row>
    <row r="86" spans="1:19" x14ac:dyDescent="0.3">
      <c r="A86">
        <v>79</v>
      </c>
      <c r="B86" s="8">
        <v>1892</v>
      </c>
      <c r="C86" s="9">
        <f t="shared" si="6"/>
        <v>224</v>
      </c>
      <c r="D86" s="3">
        <f t="shared" si="4"/>
        <v>2208.5558793075043</v>
      </c>
      <c r="E86" s="3">
        <f t="shared" si="5"/>
        <v>236.71199366940616</v>
      </c>
      <c r="G86" s="17">
        <v>40</v>
      </c>
      <c r="H86" s="16">
        <v>694177</v>
      </c>
      <c r="I86" s="2">
        <f t="shared" si="3"/>
        <v>1.9499871553882908</v>
      </c>
      <c r="J86" s="15">
        <f>$P$69*_xlfn.NORM.DIST(G86,$P$70,$P$71,FALSE)</f>
        <v>599.37909920307118</v>
      </c>
      <c r="O86" s="19">
        <f>SUM(R75:R85)</f>
        <v>9681</v>
      </c>
    </row>
    <row r="87" spans="1:19" x14ac:dyDescent="0.3">
      <c r="A87">
        <v>80</v>
      </c>
      <c r="B87" s="8">
        <v>2203</v>
      </c>
      <c r="C87" s="9">
        <f t="shared" si="6"/>
        <v>311</v>
      </c>
      <c r="D87" s="3">
        <f t="shared" si="4"/>
        <v>2454.9296415138442</v>
      </c>
      <c r="E87" s="3">
        <f t="shared" si="5"/>
        <v>256.15220247722959</v>
      </c>
      <c r="G87" s="17">
        <v>41</v>
      </c>
      <c r="H87" s="16">
        <v>678902</v>
      </c>
      <c r="I87" s="2">
        <f t="shared" si="3"/>
        <v>2.1036929844752668</v>
      </c>
      <c r="J87" s="15">
        <f>$P$69*_xlfn.NORM.DIST(G87,$P$70,$P$71,FALSE)</f>
        <v>661.17334194271086</v>
      </c>
    </row>
    <row r="88" spans="1:19" x14ac:dyDescent="0.3">
      <c r="A88">
        <v>81</v>
      </c>
      <c r="B88" s="8">
        <v>2511</v>
      </c>
      <c r="C88" s="9">
        <f t="shared" si="6"/>
        <v>308</v>
      </c>
      <c r="D88" s="3">
        <f t="shared" si="4"/>
        <v>2721.080235276158</v>
      </c>
      <c r="E88" s="3">
        <f t="shared" si="5"/>
        <v>276.25182736796228</v>
      </c>
      <c r="G88" s="17">
        <v>42</v>
      </c>
      <c r="H88" s="16">
        <v>664967</v>
      </c>
      <c r="I88" s="2">
        <f t="shared" si="3"/>
        <v>2.2670629583225663</v>
      </c>
      <c r="J88" s="15">
        <f>$P$69*_xlfn.NORM.DIST(G88,$P$70,$P$71,FALSE)</f>
        <v>727.45067627192498</v>
      </c>
    </row>
    <row r="89" spans="1:19" x14ac:dyDescent="0.3">
      <c r="A89">
        <v>82</v>
      </c>
      <c r="B89" s="8">
        <v>2777</v>
      </c>
      <c r="C89" s="9">
        <f t="shared" si="6"/>
        <v>266</v>
      </c>
      <c r="D89" s="3">
        <f t="shared" si="4"/>
        <v>3007.6234125540382</v>
      </c>
      <c r="E89" s="3">
        <f t="shared" si="5"/>
        <v>296.92137185266245</v>
      </c>
      <c r="G89" s="17">
        <v>43</v>
      </c>
      <c r="H89" s="16">
        <v>654083</v>
      </c>
      <c r="I89" s="2">
        <f t="shared" si="3"/>
        <v>2.4471412833651001</v>
      </c>
      <c r="J89" s="15">
        <f>$P$69*_xlfn.NORM.DIST(G89,$P$70,$P$71,FALSE)</f>
        <v>798.30021489224089</v>
      </c>
    </row>
    <row r="90" spans="1:19" x14ac:dyDescent="0.3">
      <c r="A90">
        <v>83</v>
      </c>
      <c r="B90" s="8">
        <v>3102</v>
      </c>
      <c r="C90" s="9">
        <f t="shared" si="6"/>
        <v>325</v>
      </c>
      <c r="D90" s="3">
        <f t="shared" si="4"/>
        <v>3315.0789743477435</v>
      </c>
      <c r="E90" s="3">
        <f t="shared" si="5"/>
        <v>318.05848887063411</v>
      </c>
      <c r="G90" s="17">
        <v>44</v>
      </c>
      <c r="H90" s="16">
        <v>645062</v>
      </c>
      <c r="I90" s="2">
        <f t="shared" si="3"/>
        <v>2.6415863513436326</v>
      </c>
      <c r="J90" s="15">
        <f>$P$69*_xlfn.NORM.DIST(G90,$P$70,$P$71,FALSE)</f>
        <v>873.78265088904527</v>
      </c>
    </row>
    <row r="91" spans="1:19" x14ac:dyDescent="0.3">
      <c r="A91">
        <v>84</v>
      </c>
      <c r="B91" s="8">
        <v>3372</v>
      </c>
      <c r="C91" s="9">
        <f t="shared" si="6"/>
        <v>270</v>
      </c>
      <c r="D91" s="3">
        <f t="shared" si="4"/>
        <v>3643.858136265736</v>
      </c>
      <c r="E91" s="3">
        <f t="shared" si="5"/>
        <v>339.5484543756823</v>
      </c>
      <c r="G91" s="17">
        <v>45</v>
      </c>
      <c r="H91" s="16">
        <v>635909</v>
      </c>
      <c r="I91" s="2">
        <f t="shared" si="3"/>
        <v>2.8429549194298307</v>
      </c>
      <c r="J91" s="15">
        <f>$P$69*_xlfn.NORM.DIST(G91,$P$70,$P$71,FALSE)</f>
        <v>953.92683429629676</v>
      </c>
    </row>
    <row r="92" spans="1:19" x14ac:dyDescent="0.3">
      <c r="A92">
        <v>85</v>
      </c>
      <c r="B92" s="8">
        <v>3764</v>
      </c>
      <c r="C92" s="9">
        <f t="shared" si="6"/>
        <v>392</v>
      </c>
      <c r="D92" s="3">
        <f t="shared" si="4"/>
        <v>3994.2514927068023</v>
      </c>
      <c r="E92" s="3">
        <f t="shared" si="5"/>
        <v>361.26489189908847</v>
      </c>
      <c r="G92" s="17">
        <v>46</v>
      </c>
      <c r="H92" s="16">
        <v>628111</v>
      </c>
      <c r="I92" s="2">
        <f t="shared" si="3"/>
        <v>3.0577186783891763</v>
      </c>
      <c r="J92" s="15">
        <f>$P$69*_xlfn.NORM.DIST(G92,$P$70,$P$71,FALSE)</f>
        <v>1038.726451550325</v>
      </c>
    </row>
    <row r="93" spans="1:19" x14ac:dyDescent="0.3">
      <c r="A93">
        <v>86</v>
      </c>
      <c r="B93" s="8">
        <v>4161</v>
      </c>
      <c r="C93" s="9">
        <f t="shared" si="6"/>
        <v>397</v>
      </c>
      <c r="D93" s="3">
        <f t="shared" si="4"/>
        <v>4366.4178324424474</v>
      </c>
      <c r="E93" s="3">
        <f t="shared" si="5"/>
        <v>383.07075074039903</v>
      </c>
      <c r="G93" s="17">
        <v>47</v>
      </c>
      <c r="H93" s="16">
        <v>617558</v>
      </c>
      <c r="I93" s="2">
        <f t="shared" si="3"/>
        <v>3.2651225139800206</v>
      </c>
      <c r="J93" s="15">
        <f>$P$69*_xlfn.NORM.DIST(G93,$P$70,$P$71,FALSE)</f>
        <v>1128.1368714312739</v>
      </c>
    </row>
    <row r="94" spans="1:19" x14ac:dyDescent="0.3">
      <c r="A94">
        <v>87</v>
      </c>
      <c r="B94" s="8">
        <v>4662</v>
      </c>
      <c r="C94" s="9">
        <f t="shared" si="6"/>
        <v>501</v>
      </c>
      <c r="D94" s="3">
        <f t="shared" si="4"/>
        <v>4760.3740580649592</v>
      </c>
      <c r="E94" s="3">
        <f t="shared" si="5"/>
        <v>404.81953442860441</v>
      </c>
      <c r="G94" s="17">
        <v>48</v>
      </c>
      <c r="H94" s="16">
        <v>602357</v>
      </c>
      <c r="I94" s="2">
        <f t="shared" si="3"/>
        <v>3.4499338722179242</v>
      </c>
      <c r="J94" s="15">
        <f>$P$69*_xlfn.NORM.DIST(G94,$P$70,$P$71,FALSE)</f>
        <v>1222.0722238562869</v>
      </c>
    </row>
    <row r="95" spans="1:19" x14ac:dyDescent="0.3">
      <c r="A95">
        <v>88</v>
      </c>
      <c r="B95" s="8">
        <v>5106</v>
      </c>
      <c r="C95" s="9">
        <f t="shared" si="6"/>
        <v>444</v>
      </c>
      <c r="D95" s="3">
        <f t="shared" si="4"/>
        <v>5175.9864552678519</v>
      </c>
      <c r="E95" s="3">
        <f t="shared" si="5"/>
        <v>426.35676977627912</v>
      </c>
      <c r="G95" s="17">
        <v>49</v>
      </c>
      <c r="H95" s="16">
        <v>585278</v>
      </c>
      <c r="I95" s="2">
        <f t="shared" si="3"/>
        <v>3.6218342001626547</v>
      </c>
      <c r="J95" s="15">
        <f>$P$69*_xlfn.NORM.DIST(G95,$P$70,$P$71,FALSE)</f>
        <v>1320.4027794746021</v>
      </c>
    </row>
    <row r="96" spans="1:19" x14ac:dyDescent="0.3">
      <c r="A96">
        <v>89</v>
      </c>
      <c r="B96" s="8">
        <v>5449</v>
      </c>
      <c r="C96" s="9">
        <f t="shared" si="6"/>
        <v>343</v>
      </c>
      <c r="D96" s="3">
        <f t="shared" si="4"/>
        <v>5612.9635450243904</v>
      </c>
      <c r="E96" s="3">
        <f t="shared" si="5"/>
        <v>447.52170039516602</v>
      </c>
      <c r="G96" s="17">
        <v>50</v>
      </c>
      <c r="H96" s="16">
        <v>569311</v>
      </c>
      <c r="I96" s="2">
        <f t="shared" si="3"/>
        <v>3.7966448558622536</v>
      </c>
      <c r="J96" s="15">
        <f>$P$69*_xlfn.NORM.DIST(G96,$P$70,$P$71,FALSE)</f>
        <v>1422.9526982764185</v>
      </c>
    </row>
    <row r="97" spans="1:10" x14ac:dyDescent="0.3">
      <c r="A97">
        <v>90</v>
      </c>
      <c r="B97" s="8">
        <v>5710</v>
      </c>
      <c r="C97" s="9">
        <f t="shared" si="6"/>
        <v>261</v>
      </c>
      <c r="D97" s="3">
        <f t="shared" si="4"/>
        <v>6070.8507323875256</v>
      </c>
      <c r="E97" s="3">
        <f t="shared" si="5"/>
        <v>468.1491821468436</v>
      </c>
      <c r="G97" s="17">
        <v>51</v>
      </c>
      <c r="H97" s="16">
        <v>551855</v>
      </c>
      <c r="I97" s="2">
        <f t="shared" si="3"/>
        <v>3.955796043832386</v>
      </c>
      <c r="J97" s="15">
        <f>$P$69*_xlfn.NORM.DIST(G97,$P$70,$P$71,FALSE)</f>
        <v>1529.4982142428801</v>
      </c>
    </row>
    <row r="98" spans="1:10" x14ac:dyDescent="0.3">
      <c r="A98">
        <v>91</v>
      </c>
      <c r="D98" s="3">
        <f t="shared" si="4"/>
        <v>6549.0269400115258</v>
      </c>
      <c r="E98" s="3">
        <f t="shared" si="5"/>
        <v>488.07175186948388</v>
      </c>
      <c r="G98" s="17">
        <v>52</v>
      </c>
      <c r="H98" s="16">
        <v>545755</v>
      </c>
      <c r="I98" s="2">
        <f t="shared" si="3"/>
        <v>4.194108111366539</v>
      </c>
      <c r="J98" s="15">
        <f>$P$69*_xlfn.NORM.DIST(G98,$P$70,$P$71,FALSE)</f>
        <v>1639.7663203401819</v>
      </c>
    </row>
    <row r="99" spans="1:10" x14ac:dyDescent="0.3">
      <c r="A99">
        <v>92</v>
      </c>
      <c r="D99" s="3">
        <f t="shared" si="4"/>
        <v>7046.7033829566499</v>
      </c>
      <c r="E99" s="3">
        <f t="shared" si="5"/>
        <v>507.12183505661801</v>
      </c>
      <c r="G99" s="17">
        <v>53</v>
      </c>
      <c r="H99" s="16">
        <v>557067</v>
      </c>
      <c r="I99" s="2">
        <f t="shared" si="3"/>
        <v>4.5777997891420554</v>
      </c>
      <c r="J99" s="15">
        <f>$P$69*_xlfn.NORM.DIST(G99,$P$70,$P$71,FALSE)</f>
        <v>1753.4340138366531</v>
      </c>
    </row>
    <row r="100" spans="1:10" x14ac:dyDescent="0.3">
      <c r="A100">
        <v>93</v>
      </c>
      <c r="D100" s="3">
        <f t="shared" si="4"/>
        <v>7562.9246044516012</v>
      </c>
      <c r="E100" s="3">
        <f t="shared" si="5"/>
        <v>525.13405316638091</v>
      </c>
      <c r="G100" s="17">
        <v>54</v>
      </c>
      <c r="H100" s="16">
        <v>578970</v>
      </c>
      <c r="I100" s="2">
        <f t="shared" si="3"/>
        <v>5.0744311627117051</v>
      </c>
      <c r="J100" s="15">
        <f>$P$69*_xlfn.NORM.DIST(G100,$P$70,$P$71,FALSE)</f>
        <v>1870.1281559759175</v>
      </c>
    </row>
    <row r="101" spans="1:10" x14ac:dyDescent="0.3">
      <c r="A101">
        <v>94</v>
      </c>
      <c r="D101" s="3">
        <f t="shared" si="4"/>
        <v>8096.571850817194</v>
      </c>
      <c r="E101" s="3">
        <f t="shared" si="5"/>
        <v>541.94758709686937</v>
      </c>
      <c r="G101" s="17">
        <v>55</v>
      </c>
      <c r="H101" s="16">
        <v>599129</v>
      </c>
      <c r="I101" s="2">
        <f t="shared" si="3"/>
        <v>5.5860917568203803</v>
      </c>
      <c r="J101" s="15">
        <f>$P$69*_xlfn.NORM.DIST(G101,$P$70,$P$71,FALSE)</f>
        <v>1989.4259924916769</v>
      </c>
    </row>
    <row r="102" spans="1:10" x14ac:dyDescent="0.3">
      <c r="A102">
        <v>95</v>
      </c>
      <c r="D102" s="3">
        <f t="shared" si="4"/>
        <v>8646.3688186377876</v>
      </c>
      <c r="E102" s="3">
        <f t="shared" si="5"/>
        <v>557.40855024114933</v>
      </c>
      <c r="G102" s="17">
        <v>56</v>
      </c>
      <c r="H102" s="16">
        <v>620661</v>
      </c>
      <c r="I102" s="2">
        <f t="shared" si="3"/>
        <v>6.1400665237212859</v>
      </c>
      <c r="J102" s="15">
        <f>$P$69*_xlfn.NORM.DIST(G102,$P$70,$P$71,FALSE)</f>
        <v>2110.856372364552</v>
      </c>
    </row>
    <row r="103" spans="1:10" x14ac:dyDescent="0.3">
      <c r="A103">
        <v>96</v>
      </c>
      <c r="D103" s="3">
        <f t="shared" si="4"/>
        <v>9210.8897595976159</v>
      </c>
      <c r="E103" s="3">
        <f t="shared" si="5"/>
        <v>571.3723225721825</v>
      </c>
      <c r="G103" s="17">
        <v>57</v>
      </c>
      <c r="H103" s="16">
        <v>633414</v>
      </c>
      <c r="I103" s="2">
        <f t="shared" si="3"/>
        <v>6.6314981207462154</v>
      </c>
      <c r="J103" s="15">
        <f>$P$69*_xlfn.NORM.DIST(G103,$P$70,$P$71,FALSE)</f>
        <v>2233.9016917086242</v>
      </c>
    </row>
    <row r="104" spans="1:10" x14ac:dyDescent="0.3">
      <c r="A104">
        <v>97</v>
      </c>
      <c r="D104" s="3">
        <f t="shared" si="4"/>
        <v>9788.5698793904994</v>
      </c>
      <c r="E104" s="3">
        <f t="shared" si="5"/>
        <v>583.70579650721515</v>
      </c>
      <c r="G104" s="17">
        <v>58</v>
      </c>
      <c r="H104" s="16">
        <v>631299</v>
      </c>
      <c r="I104" s="2">
        <f t="shared" si="3"/>
        <v>6.9765216186490111</v>
      </c>
      <c r="J104" s="15">
        <f>$P$69*_xlfn.NORM.DIST(G104,$P$70,$P$71,FALSE)</f>
        <v>2358.0005778904974</v>
      </c>
    </row>
    <row r="105" spans="1:10" x14ac:dyDescent="0.3">
      <c r="A105">
        <v>98</v>
      </c>
      <c r="D105" s="3">
        <f t="shared" si="4"/>
        <v>10377.717918061706</v>
      </c>
      <c r="E105" s="3">
        <f t="shared" si="5"/>
        <v>594.28948592709685</v>
      </c>
      <c r="G105" s="17">
        <v>59</v>
      </c>
      <c r="H105" s="16">
        <v>619276</v>
      </c>
      <c r="I105" s="2">
        <f t="shared" si="3"/>
        <v>7.2051399280660862</v>
      </c>
      <c r="J105" s="15">
        <f>$P$69*_xlfn.NORM.DIST(G105,$P$70,$P$71,FALSE)</f>
        <v>2482.5513161265876</v>
      </c>
    </row>
    <row r="106" spans="1:10" x14ac:dyDescent="0.3">
      <c r="A106">
        <v>99</v>
      </c>
      <c r="D106" s="3">
        <f t="shared" si="4"/>
        <v>10976.53075139117</v>
      </c>
      <c r="E106" s="3">
        <f t="shared" si="5"/>
        <v>603.01945169937392</v>
      </c>
      <c r="G106" s="17">
        <v>60</v>
      </c>
      <c r="H106" s="16">
        <v>607778</v>
      </c>
      <c r="I106" s="2">
        <f t="shared" si="3"/>
        <v>7.4256068242763149</v>
      </c>
      <c r="J106" s="15">
        <f>$P$69*_xlfn.NORM.DIST(G106,$P$70,$P$71,FALSE)</f>
        <v>2606.9160071161241</v>
      </c>
    </row>
    <row r="107" spans="1:10" x14ac:dyDescent="0.3">
      <c r="A107">
        <v>100</v>
      </c>
      <c r="D107" s="3">
        <f t="shared" si="4"/>
        <v>11583.109807815928</v>
      </c>
      <c r="E107" s="3">
        <f t="shared" si="5"/>
        <v>609.80900035021227</v>
      </c>
      <c r="G107" s="17">
        <v>61</v>
      </c>
      <c r="H107" s="16">
        <v>593972</v>
      </c>
      <c r="I107" s="2">
        <f t="shared" si="3"/>
        <v>7.6007461570348616</v>
      </c>
      <c r="J107" s="15">
        <f>$P$69*_xlfn.NORM.DIST(G107,$P$70,$P$71,FALSE)</f>
        <v>2730.4254300257562</v>
      </c>
    </row>
    <row r="108" spans="1:10" x14ac:dyDescent="0.3">
      <c r="A108">
        <v>101</v>
      </c>
      <c r="D108" s="3">
        <f t="shared" si="4"/>
        <v>12195.47905420905</v>
      </c>
      <c r="E108" s="3">
        <f t="shared" si="5"/>
        <v>614.59011707892853</v>
      </c>
      <c r="G108" s="17">
        <v>62</v>
      </c>
      <c r="H108" s="16">
        <v>581996</v>
      </c>
      <c r="I108" s="2">
        <f t="shared" si="3"/>
        <v>7.7801507869518955</v>
      </c>
      <c r="J108" s="15">
        <f>$P$69*_xlfn.NORM.DIST(G108,$P$70,$P$71,FALSE)</f>
        <v>2852.3845706554985</v>
      </c>
    </row>
    <row r="109" spans="1:10" x14ac:dyDescent="0.3">
      <c r="A109">
        <v>102</v>
      </c>
      <c r="D109" s="3">
        <f t="shared" si="4"/>
        <v>12811.604267780385</v>
      </c>
      <c r="E109" s="3">
        <f t="shared" si="5"/>
        <v>617.31459999568676</v>
      </c>
      <c r="G109" s="17">
        <v>63</v>
      </c>
      <c r="H109" s="16">
        <v>574715</v>
      </c>
      <c r="I109" s="2">
        <f t="shared" si="3"/>
        <v>8.0052109757139451</v>
      </c>
      <c r="J109" s="15">
        <f>$P$69*_xlfn.NORM.DIST(G109,$P$70,$P$71,FALSE)</f>
        <v>2972.0787602172254</v>
      </c>
    </row>
    <row r="110" spans="1:10" x14ac:dyDescent="0.3">
      <c r="A110">
        <v>103</v>
      </c>
      <c r="D110" s="3">
        <f t="shared" si="4"/>
        <v>13429.413281505427</v>
      </c>
      <c r="E110" s="3">
        <f t="shared" si="5"/>
        <v>617.95486913257412</v>
      </c>
      <c r="G110" s="17">
        <v>64</v>
      </c>
      <c r="H110" s="16">
        <v>569183</v>
      </c>
      <c r="I110" s="2">
        <f t="shared" si="3"/>
        <v>8.2394625241736072</v>
      </c>
      <c r="J110" s="15">
        <f>$P$69*_xlfn.NORM.DIST(G110,$P$70,$P$71,FALSE)</f>
        <v>3088.780356193593</v>
      </c>
    </row>
    <row r="111" spans="1:10" x14ac:dyDescent="0.3">
      <c r="A111">
        <v>104</v>
      </c>
      <c r="D111" s="3">
        <f t="shared" si="4"/>
        <v>14046.816867712481</v>
      </c>
      <c r="E111" s="3">
        <f t="shared" si="5"/>
        <v>616.5044312400164</v>
      </c>
      <c r="G111" s="17">
        <v>65</v>
      </c>
      <c r="H111" s="16">
        <v>560898</v>
      </c>
      <c r="I111" s="2">
        <f t="shared" ref="I111:I146" si="7">(H111/1000000)*J111*$I$3</f>
        <v>8.41650999427854</v>
      </c>
      <c r="J111" s="15">
        <f>$P$69*_xlfn.NORM.DIST(G111,$P$70,$P$71,FALSE)</f>
        <v>3201.7558835703999</v>
      </c>
    </row>
    <row r="112" spans="1:10" x14ac:dyDescent="0.3">
      <c r="A112">
        <v>105</v>
      </c>
      <c r="D112" s="3">
        <f t="shared" si="4"/>
        <v>14661.729909449368</v>
      </c>
      <c r="E112" s="3">
        <f t="shared" si="5"/>
        <v>612.97798941458473</v>
      </c>
      <c r="G112" s="17">
        <v>66</v>
      </c>
      <c r="H112" s="16">
        <v>552326</v>
      </c>
      <c r="I112" s="2">
        <f t="shared" si="7"/>
        <v>8.5687861876545703</v>
      </c>
      <c r="J112" s="15">
        <f>$P$69*_xlfn.NORM.DIST(G112,$P$70,$P$71,FALSE)</f>
        <v>3310.2735426983099</v>
      </c>
    </row>
    <row r="113" spans="1:10" x14ac:dyDescent="0.3">
      <c r="A113">
        <v>106</v>
      </c>
      <c r="D113" s="3">
        <f t="shared" si="4"/>
        <v>15272.09250246253</v>
      </c>
      <c r="E113" s="3">
        <f t="shared" si="5"/>
        <v>607.41119496986892</v>
      </c>
      <c r="G113" s="17">
        <v>67</v>
      </c>
      <c r="H113" s="16">
        <v>534373</v>
      </c>
      <c r="I113" s="2">
        <f t="shared" si="7"/>
        <v>8.5490620473620762</v>
      </c>
      <c r="J113" s="15">
        <f>$P$69*_xlfn.NORM.DIST(G113,$P$70,$P$71,FALSE)</f>
        <v>3413.6109794752792</v>
      </c>
    </row>
    <row r="114" spans="1:10" x14ac:dyDescent="0.3">
      <c r="A114">
        <v>107</v>
      </c>
      <c r="D114" s="3">
        <f t="shared" si="4"/>
        <v>15875.89063225939</v>
      </c>
      <c r="E114" s="3">
        <f t="shared" si="5"/>
        <v>599.86004740621343</v>
      </c>
      <c r="G114" s="17">
        <v>68</v>
      </c>
      <c r="H114" s="16">
        <v>502562</v>
      </c>
      <c r="I114" s="2">
        <f t="shared" si="7"/>
        <v>8.2696709756325433</v>
      </c>
      <c r="J114" s="15">
        <f>$P$69*_xlfn.NORM.DIST(G114,$P$70,$P$71,FALSE)</f>
        <v>3511.0632047589993</v>
      </c>
    </row>
    <row r="115" spans="1:10" x14ac:dyDescent="0.3">
      <c r="A115">
        <v>108</v>
      </c>
      <c r="D115" s="3">
        <f t="shared" si="4"/>
        <v>16471.176080739173</v>
      </c>
      <c r="E115" s="3">
        <f t="shared" si="5"/>
        <v>590.39995660173395</v>
      </c>
      <c r="G115" s="17">
        <v>69</v>
      </c>
      <c r="H115" s="16">
        <v>462053</v>
      </c>
      <c r="I115" s="2">
        <f t="shared" si="7"/>
        <v>7.7999079161064655</v>
      </c>
      <c r="J115" s="15">
        <f>$P$69*_xlfn.NORM.DIST(G115,$P$70,$P$71,FALSE)</f>
        <v>3601.9505431945399</v>
      </c>
    </row>
    <row r="116" spans="1:10" x14ac:dyDescent="0.3">
      <c r="A116">
        <v>109</v>
      </c>
      <c r="D116" s="3">
        <f t="shared" si="4"/>
        <v>17056.085234965416</v>
      </c>
      <c r="E116" s="3">
        <f t="shared" si="5"/>
        <v>579.12448918679695</v>
      </c>
      <c r="G116" s="17">
        <v>70</v>
      </c>
      <c r="H116" s="16">
        <v>422866</v>
      </c>
      <c r="I116" s="2">
        <f t="shared" si="7"/>
        <v>7.3042229987650833</v>
      </c>
      <c r="J116" s="15">
        <f>$P$69*_xlfn.NORM.DIST(G116,$P$70,$P$71,FALSE)</f>
        <v>3685.6264872073493</v>
      </c>
    </row>
    <row r="117" spans="1:10" x14ac:dyDescent="0.3">
      <c r="A117">
        <v>110</v>
      </c>
      <c r="D117" s="3">
        <f t="shared" si="4"/>
        <v>17628.856496269247</v>
      </c>
      <c r="E117" s="3">
        <f t="shared" si="5"/>
        <v>566.14382824338043</v>
      </c>
      <c r="G117" s="17">
        <v>71</v>
      </c>
      <c r="H117" s="16">
        <v>383455</v>
      </c>
      <c r="I117" s="2">
        <f t="shared" si="7"/>
        <v>6.7597979204758945</v>
      </c>
      <c r="J117" s="15">
        <f>$P$69*_xlfn.NORM.DIST(G117,$P$70,$P$71,FALSE)</f>
        <v>3761.4853299449787</v>
      </c>
    </row>
    <row r="118" spans="1:10" x14ac:dyDescent="0.3">
      <c r="A118">
        <v>111</v>
      </c>
      <c r="D118" s="3">
        <f t="shared" si="4"/>
        <v>18187.846020249213</v>
      </c>
      <c r="E118" s="3">
        <f t="shared" si="5"/>
        <v>551.5829817800668</v>
      </c>
      <c r="G118" s="17">
        <v>72</v>
      </c>
      <c r="H118" s="16">
        <v>347815</v>
      </c>
      <c r="I118" s="2">
        <f t="shared" si="7"/>
        <v>6.2415168146301383</v>
      </c>
      <c r="J118" s="15">
        <f>$P$69*_xlfn.NORM.DIST(G118,$P$70,$P$71,FALSE)</f>
        <v>3828.9694515722899</v>
      </c>
    </row>
    <row r="119" spans="1:10" x14ac:dyDescent="0.3">
      <c r="A119">
        <v>112</v>
      </c>
      <c r="D119" s="3">
        <f t="shared" ref="D119:D182" si="8">$D$1*_xlfn.NORM.DIST($A119,$D$2,$D$3,TRUE)</f>
        <v>18731.541556408632</v>
      </c>
      <c r="E119" s="3">
        <f t="shared" ref="E119:E182" si="9">$D$1*_xlfn.NORM.DIST($A119,$D$2,$D$3,FALSE)</f>
        <v>535.57978069515707</v>
      </c>
      <c r="G119" s="17">
        <v>73</v>
      </c>
      <c r="H119" s="16">
        <v>319099</v>
      </c>
      <c r="I119" s="2">
        <f t="shared" si="7"/>
        <v>5.8138562111685097</v>
      </c>
      <c r="J119" s="15">
        <f>$P$69*_xlfn.NORM.DIST(G119,$P$70,$P$71,FALSE)</f>
        <v>3887.576136590134</v>
      </c>
    </row>
    <row r="120" spans="1:10" x14ac:dyDescent="0.3">
      <c r="A120">
        <v>113</v>
      </c>
      <c r="D120" s="3">
        <f t="shared" si="8"/>
        <v>19258.574199024908</v>
      </c>
      <c r="E120" s="3">
        <f t="shared" si="9"/>
        <v>518.28271101462303</v>
      </c>
      <c r="G120" s="17">
        <v>74</v>
      </c>
      <c r="H120" s="16">
        <v>295842</v>
      </c>
      <c r="I120" s="2">
        <f t="shared" si="7"/>
        <v>5.4584603050465574</v>
      </c>
      <c r="J120" s="15">
        <f>$P$69*_xlfn.NORM.DIST(G120,$P$70,$P$71,FALSE)</f>
        <v>3936.8638057446315</v>
      </c>
    </row>
    <row r="121" spans="1:10" x14ac:dyDescent="0.3">
      <c r="A121">
        <v>114</v>
      </c>
      <c r="D121" s="3">
        <f t="shared" si="8"/>
        <v>19767.727907136305</v>
      </c>
      <c r="E121" s="3">
        <f t="shared" si="9"/>
        <v>499.84862798070043</v>
      </c>
      <c r="G121" s="17">
        <v>75</v>
      </c>
      <c r="H121" s="16">
        <v>271387</v>
      </c>
      <c r="I121" s="2">
        <f t="shared" si="7"/>
        <v>5.0576098819257487</v>
      </c>
      <c r="J121" s="15">
        <f>$P$69*_xlfn.NORM.DIST(G121,$P$70,$P$71,FALSE)</f>
        <v>3976.4575545422331</v>
      </c>
    </row>
    <row r="122" spans="1:10" x14ac:dyDescent="0.3">
      <c r="A122">
        <v>115</v>
      </c>
      <c r="D122" s="3">
        <f t="shared" si="8"/>
        <v>20257.946699945791</v>
      </c>
      <c r="E122" s="3">
        <f t="shared" si="9"/>
        <v>480.44040101818052</v>
      </c>
      <c r="G122" s="17">
        <v>76</v>
      </c>
      <c r="H122" s="16">
        <v>244620</v>
      </c>
      <c r="I122" s="2">
        <f t="shared" si="7"/>
        <v>4.5927064321280398</v>
      </c>
      <c r="J122" s="15">
        <f>$P$69*_xlfn.NORM.DIST(G122,$P$70,$P$71,FALSE)</f>
        <v>4006.0539012356617</v>
      </c>
    </row>
    <row r="123" spans="1:10" x14ac:dyDescent="0.3">
      <c r="A123">
        <v>116</v>
      </c>
      <c r="D123" s="3">
        <f t="shared" si="8"/>
        <v>20728.339483132855</v>
      </c>
      <c r="E123" s="3">
        <f t="shared" si="9"/>
        <v>460.22453871200747</v>
      </c>
      <c r="G123" s="17">
        <v>77</v>
      </c>
      <c r="H123" s="16">
        <v>228958</v>
      </c>
      <c r="I123" s="2">
        <f t="shared" si="7"/>
        <v>4.3194401552085182</v>
      </c>
      <c r="J123" s="15">
        <f>$P$69*_xlfn.NORM.DIST(G123,$P$70,$P$71,FALSE)</f>
        <v>4025.4246601833815</v>
      </c>
    </row>
    <row r="124" spans="1:10" x14ac:dyDescent="0.3">
      <c r="A124">
        <v>117</v>
      </c>
      <c r="D124" s="3">
        <f t="shared" si="8"/>
        <v>21178.182510204024</v>
      </c>
      <c r="E124" s="3">
        <f t="shared" si="9"/>
        <v>439.36884172957991</v>
      </c>
      <c r="G124" s="17">
        <v>78</v>
      </c>
      <c r="H124" s="16">
        <v>229632</v>
      </c>
      <c r="I124" s="2">
        <f t="shared" si="7"/>
        <v>4.3418362313752326</v>
      </c>
      <c r="J124" s="15">
        <f>$P$69*_xlfn.NORM.DIST(G124,$P$70,$P$71,FALSE)</f>
        <v>4034.4198714358695</v>
      </c>
    </row>
    <row r="125" spans="1:10" x14ac:dyDescent="0.3">
      <c r="A125">
        <v>118</v>
      </c>
      <c r="D125" s="3">
        <f t="shared" si="8"/>
        <v>21606.919529830448</v>
      </c>
      <c r="E125" s="3">
        <f t="shared" si="9"/>
        <v>418.0401291941842</v>
      </c>
      <c r="G125" s="17">
        <v>79</v>
      </c>
      <c r="H125" s="16">
        <v>239756</v>
      </c>
      <c r="I125" s="2">
        <f t="shared" si="7"/>
        <v>4.5316293710188278</v>
      </c>
      <c r="J125" s="15">
        <f>$P$69*_xlfn.NORM.DIST(G125,$P$70,$P$71,FALSE)</f>
        <v>4032.9697339383315</v>
      </c>
    </row>
    <row r="126" spans="1:10" x14ac:dyDescent="0.3">
      <c r="A126">
        <v>119</v>
      </c>
      <c r="D126" s="3">
        <f t="shared" si="8"/>
        <v>22014.159713946123</v>
      </c>
      <c r="E126" s="3">
        <f t="shared" si="9"/>
        <v>396.40208047996947</v>
      </c>
      <c r="G126" s="17">
        <v>80</v>
      </c>
      <c r="H126" s="16">
        <v>249290</v>
      </c>
      <c r="I126" s="2">
        <f t="shared" si="7"/>
        <v>4.6979468785507246</v>
      </c>
      <c r="J126" s="15">
        <f>$P$69*_xlfn.NORM.DIST(G126,$P$70,$P$71,FALSE)</f>
        <v>4021.0855074894457</v>
      </c>
    </row>
    <row r="127" spans="1:10" x14ac:dyDescent="0.3">
      <c r="A127">
        <v>120</v>
      </c>
      <c r="D127" s="3">
        <f t="shared" si="8"/>
        <v>22399.673501175865</v>
      </c>
      <c r="E127" s="3">
        <f t="shared" si="9"/>
        <v>374.61322990360401</v>
      </c>
      <c r="G127" s="17">
        <v>81</v>
      </c>
      <c r="H127" s="16">
        <v>262738</v>
      </c>
      <c r="I127" s="2">
        <f t="shared" si="7"/>
        <v>4.924010342581278</v>
      </c>
      <c r="J127" s="15">
        <f>$P$69*_xlfn.NORM.DIST(G127,$P$70,$P$71,FALSE)</f>
        <v>3998.859367153228</v>
      </c>
    </row>
    <row r="128" spans="1:10" x14ac:dyDescent="0.3">
      <c r="A128">
        <v>121</v>
      </c>
      <c r="D128" s="3">
        <f t="shared" si="8"/>
        <v>22763.386525055328</v>
      </c>
      <c r="E128" s="3">
        <f t="shared" si="9"/>
        <v>352.82514650830979</v>
      </c>
      <c r="G128" s="17">
        <v>82</v>
      </c>
      <c r="H128" s="16">
        <v>259889</v>
      </c>
      <c r="I128" s="2">
        <f t="shared" si="7"/>
        <v>4.8311582614993105</v>
      </c>
      <c r="J128" s="15">
        <f>$P$69*_xlfn.NORM.DIST(G128,$P$70,$P$71,FALSE)</f>
        <v>3966.4632127571708</v>
      </c>
    </row>
    <row r="129" spans="1:10" x14ac:dyDescent="0.3">
      <c r="A129">
        <v>122</v>
      </c>
      <c r="D129" s="3">
        <f t="shared" si="8"/>
        <v>23105.371825806422</v>
      </c>
      <c r="E129" s="3">
        <f t="shared" si="9"/>
        <v>331.18082526536352</v>
      </c>
      <c r="G129" s="17">
        <v>83</v>
      </c>
      <c r="H129" s="16">
        <v>230464</v>
      </c>
      <c r="I129" s="2">
        <f t="shared" si="7"/>
        <v>4.2384614613738814</v>
      </c>
      <c r="J129" s="15">
        <f>$P$69*_xlfn.NORM.DIST(G129,$P$70,$P$71,FALSE)</f>
        <v>3924.1464549846678</v>
      </c>
    </row>
    <row r="130" spans="1:10" x14ac:dyDescent="0.3">
      <c r="A130">
        <v>123</v>
      </c>
      <c r="D130" s="3">
        <f t="shared" si="8"/>
        <v>23425.840567651096</v>
      </c>
      <c r="E130" s="3">
        <f t="shared" si="9"/>
        <v>309.81330975942586</v>
      </c>
      <c r="G130" s="17">
        <v>84</v>
      </c>
      <c r="H130" s="16">
        <v>184781</v>
      </c>
      <c r="I130" s="2">
        <f t="shared" si="7"/>
        <v>3.3533486543110675</v>
      </c>
      <c r="J130" s="15">
        <f>$P$69*_xlfn.NORM.DIST(G130,$P$70,$P$71,FALSE)</f>
        <v>3872.2328179454421</v>
      </c>
    </row>
    <row r="131" spans="1:10" x14ac:dyDescent="0.3">
      <c r="A131">
        <v>124</v>
      </c>
      <c r="D131" s="3">
        <f t="shared" si="8"/>
        <v>23725.131500498843</v>
      </c>
      <c r="E131" s="3">
        <f t="shared" si="9"/>
        <v>288.84455998253031</v>
      </c>
      <c r="G131" s="17">
        <v>85</v>
      </c>
      <c r="H131" s="16">
        <v>142650</v>
      </c>
      <c r="I131" s="2">
        <f t="shared" si="7"/>
        <v>2.5479089481843467</v>
      </c>
      <c r="J131" s="15">
        <f>$P$69*_xlfn.NORM.DIST(G131,$P$70,$P$71,FALSE)</f>
        <v>3811.1162155604056</v>
      </c>
    </row>
    <row r="132" spans="1:10" x14ac:dyDescent="0.3">
      <c r="A132">
        <v>125</v>
      </c>
      <c r="D132" s="3">
        <f t="shared" si="8"/>
        <v>24003.699415246341</v>
      </c>
      <c r="E132" s="3">
        <f t="shared" si="9"/>
        <v>268.38457243726072</v>
      </c>
      <c r="G132" s="17">
        <v>86</v>
      </c>
      <c r="H132" s="16">
        <v>99174</v>
      </c>
      <c r="I132" s="2">
        <f t="shared" si="7"/>
        <v>1.7389022365741627</v>
      </c>
      <c r="J132" s="15">
        <f>$P$69*_xlfn.NORM.DIST(G132,$P$70,$P$71,FALSE)</f>
        <v>3741.2557752293505</v>
      </c>
    </row>
    <row r="133" spans="1:10" x14ac:dyDescent="0.3">
      <c r="A133">
        <v>126</v>
      </c>
      <c r="D133" s="3">
        <f t="shared" si="8"/>
        <v>24262.102845994214</v>
      </c>
      <c r="E133" s="3">
        <f t="shared" si="9"/>
        <v>248.53075353044406</v>
      </c>
      <c r="G133" s="17">
        <v>87</v>
      </c>
      <c r="H133" s="16">
        <v>66600</v>
      </c>
      <c r="I133" s="2">
        <f t="shared" si="7"/>
        <v>1.1433817348551847</v>
      </c>
      <c r="J133" s="15">
        <f>$P$69*_xlfn.NORM.DIST(G133,$P$70,$P$71,FALSE)</f>
        <v>3663.1700967004531</v>
      </c>
    </row>
    <row r="134" spans="1:10" x14ac:dyDescent="0.3">
      <c r="A134">
        <v>127</v>
      </c>
      <c r="D134" s="3">
        <f t="shared" si="8"/>
        <v>24500.991270507184</v>
      </c>
      <c r="E134" s="3">
        <f t="shared" si="9"/>
        <v>229.36754139426512</v>
      </c>
      <c r="G134" s="17">
        <v>88</v>
      </c>
      <c r="H134" s="16">
        <v>52724</v>
      </c>
      <c r="I134" s="2">
        <f t="shared" si="7"/>
        <v>0.88397408763283025</v>
      </c>
      <c r="J134" s="15">
        <f>$P$69*_xlfn.NORM.DIST(G134,$P$70,$P$71,FALSE)</f>
        <v>3577.430846516259</v>
      </c>
    </row>
    <row r="135" spans="1:10" x14ac:dyDescent="0.3">
      <c r="A135">
        <v>128</v>
      </c>
      <c r="D135" s="3">
        <f t="shared" si="8"/>
        <v>24721.092052670549</v>
      </c>
      <c r="E135" s="3">
        <f t="shared" si="9"/>
        <v>210.9662659486367</v>
      </c>
      <c r="G135" s="17">
        <v>89</v>
      </c>
      <c r="H135" s="16">
        <v>51049</v>
      </c>
      <c r="I135" s="2">
        <f t="shared" si="7"/>
        <v>0.83369473998462185</v>
      </c>
      <c r="J135" s="15">
        <f>$P$69*_xlfn.NORM.DIST(G135,$P$70,$P$71,FALSE)</f>
        <v>3484.6557986130897</v>
      </c>
    </row>
    <row r="136" spans="1:10" x14ac:dyDescent="0.3">
      <c r="A136">
        <v>129</v>
      </c>
      <c r="D136" s="3">
        <f t="shared" si="8"/>
        <v>24923.197358110836</v>
      </c>
      <c r="E136" s="3">
        <f t="shared" si="9"/>
        <v>193.38523233664563</v>
      </c>
      <c r="G136" s="17">
        <v>90</v>
      </c>
      <c r="H136" s="16">
        <v>50973</v>
      </c>
      <c r="I136" s="2">
        <f t="shared" si="7"/>
        <v>0.80876646117797957</v>
      </c>
      <c r="J136" s="15">
        <f>$P$69*_xlfn.NORM.DIST(G136,$P$70,$P$71,FALSE)</f>
        <v>3385.5014394032723</v>
      </c>
    </row>
    <row r="137" spans="1:10" x14ac:dyDescent="0.3">
      <c r="A137">
        <v>130</v>
      </c>
      <c r="D137" s="3">
        <f t="shared" si="8"/>
        <v>25108.151257241403</v>
      </c>
      <c r="E137" s="3">
        <f t="shared" si="9"/>
        <v>176.67000891438582</v>
      </c>
      <c r="G137" s="17">
        <v>91</v>
      </c>
      <c r="H137" s="16">
        <v>47719</v>
      </c>
      <c r="I137" s="2">
        <f t="shared" si="7"/>
        <v>0.73368876008419293</v>
      </c>
      <c r="J137" s="15">
        <f>$P$69*_xlfn.NORM.DIST(G137,$P$70,$P$71,FALSE)</f>
        <v>3280.6552608416641</v>
      </c>
    </row>
    <row r="138" spans="1:10" x14ac:dyDescent="0.3">
      <c r="A138">
        <v>131</v>
      </c>
      <c r="D138" s="3">
        <f t="shared" si="8"/>
        <v>25276.837209527759</v>
      </c>
      <c r="E138" s="3">
        <f t="shared" si="9"/>
        <v>160.85389781756226</v>
      </c>
      <c r="G138" s="17">
        <v>92</v>
      </c>
      <c r="H138" s="16">
        <v>41047</v>
      </c>
      <c r="I138" s="2">
        <f t="shared" si="7"/>
        <v>0.60997779199201074</v>
      </c>
      <c r="J138" s="15">
        <f>$P$69*_xlfn.NORM.DIST(G138,$P$70,$P$71,FALSE)</f>
        <v>3170.8278675079673</v>
      </c>
    </row>
    <row r="139" spans="1:10" x14ac:dyDescent="0.3">
      <c r="A139">
        <v>132</v>
      </c>
      <c r="D139" s="3">
        <f t="shared" si="8"/>
        <v>25430.166099552156</v>
      </c>
      <c r="E139" s="3">
        <f t="shared" si="9"/>
        <v>145.95856378973374</v>
      </c>
      <c r="G139" s="17">
        <v>93</v>
      </c>
      <c r="H139" s="16">
        <v>30958</v>
      </c>
      <c r="I139" s="2">
        <f t="shared" si="7"/>
        <v>0.4434983878925734</v>
      </c>
      <c r="J139" s="15">
        <f>$P$69*_xlfn.NORM.DIST(G139,$P$70,$P$71,FALSE)</f>
        <v>3056.7450236312447</v>
      </c>
    </row>
    <row r="140" spans="1:10" x14ac:dyDescent="0.3">
      <c r="A140">
        <v>133</v>
      </c>
      <c r="D140" s="3">
        <f t="shared" si="8"/>
        <v>25569.064970316394</v>
      </c>
      <c r="E140" s="3">
        <f t="shared" si="9"/>
        <v>131.99479544188392</v>
      </c>
      <c r="G140" s="17">
        <v>94</v>
      </c>
      <c r="H140" s="16">
        <v>17451</v>
      </c>
      <c r="I140" s="2">
        <f t="shared" si="7"/>
        <v>0.24038119653631718</v>
      </c>
      <c r="J140" s="15">
        <f>$P$69*_xlfn.NORM.DIST(G140,$P$70,$P$71,FALSE)</f>
        <v>2939.1397633168235</v>
      </c>
    </row>
    <row r="141" spans="1:10" x14ac:dyDescent="0.3">
      <c r="A141">
        <v>134</v>
      </c>
      <c r="D141" s="3">
        <f t="shared" si="8"/>
        <v>25694.466572967594</v>
      </c>
      <c r="E141" s="3">
        <f t="shared" si="9"/>
        <v>118.96337239448643</v>
      </c>
      <c r="G141" s="17">
        <v>95</v>
      </c>
      <c r="H141" s="16">
        <v>8856</v>
      </c>
      <c r="I141" s="2">
        <f t="shared" si="7"/>
        <v>0.116991223674003</v>
      </c>
      <c r="J141" s="15">
        <f>$P$69*_xlfn.NORM.DIST(G141,$P$70,$P$71,FALSE)</f>
        <v>2818.7446821453514</v>
      </c>
    </row>
    <row r="142" spans="1:10" x14ac:dyDescent="0.3">
      <c r="A142">
        <v>135</v>
      </c>
      <c r="D142" s="3">
        <f t="shared" si="8"/>
        <v>25807.299825537692</v>
      </c>
      <c r="E142" s="3">
        <f t="shared" si="9"/>
        <v>106.85601178226405</v>
      </c>
      <c r="G142" s="17">
        <v>96</v>
      </c>
      <c r="H142" s="16">
        <v>7337</v>
      </c>
      <c r="I142" s="2">
        <f t="shared" si="7"/>
        <v>9.2713755541745824E-2</v>
      </c>
      <c r="J142" s="15">
        <f>$P$69*_xlfn.NORM.DIST(G142,$P$70,$P$71,FALSE)</f>
        <v>2696.2845209934653</v>
      </c>
    </row>
    <row r="143" spans="1:10" x14ac:dyDescent="0.3">
      <c r="A143">
        <v>136</v>
      </c>
      <c r="D143" s="3">
        <f t="shared" si="8"/>
        <v>25908.481247068081</v>
      </c>
      <c r="E143" s="3">
        <f t="shared" si="9"/>
        <v>95.656368309672544</v>
      </c>
      <c r="G143" s="17">
        <v>97</v>
      </c>
      <c r="H143" s="16">
        <v>5653</v>
      </c>
      <c r="I143" s="2">
        <f t="shared" si="7"/>
        <v>6.8153646195931866E-2</v>
      </c>
      <c r="J143" s="15">
        <f>$P$69*_xlfn.NORM.DIST(G143,$P$70,$P$71,FALSE)</f>
        <v>2572.4691436197186</v>
      </c>
    </row>
    <row r="144" spans="1:10" x14ac:dyDescent="0.3">
      <c r="A144">
        <v>137</v>
      </c>
      <c r="D144" s="3">
        <f t="shared" si="8"/>
        <v>25998.907408284653</v>
      </c>
      <c r="E144" s="3">
        <f t="shared" si="9"/>
        <v>85.341063347592879</v>
      </c>
      <c r="G144" s="17">
        <v>98</v>
      </c>
      <c r="H144" s="16">
        <v>3801</v>
      </c>
      <c r="I144" s="2">
        <f t="shared" si="7"/>
        <v>4.3608074631264315E-2</v>
      </c>
      <c r="J144" s="15">
        <f>$P$69*_xlfn.NORM.DIST(G144,$P$70,$P$71,FALSE)</f>
        <v>2447.9869985539667</v>
      </c>
    </row>
    <row r="145" spans="1:11" x14ac:dyDescent="0.3">
      <c r="A145">
        <v>138</v>
      </c>
      <c r="D145" s="3">
        <f t="shared" si="8"/>
        <v>26079.448416342253</v>
      </c>
      <c r="E145" s="3">
        <f t="shared" si="9"/>
        <v>75.880720363593909</v>
      </c>
      <c r="G145" s="17">
        <v>99</v>
      </c>
      <c r="H145" s="16">
        <v>1782</v>
      </c>
      <c r="I145" s="2">
        <f t="shared" si="7"/>
        <v>1.9404843842738134E-2</v>
      </c>
      <c r="J145" s="15">
        <f>$P$69*_xlfn.NORM.DIST(G145,$P$70,$P$71,FALSE)</f>
        <v>2323.4991434413041</v>
      </c>
    </row>
    <row r="146" spans="1:11" x14ac:dyDescent="0.3">
      <c r="A146">
        <v>139</v>
      </c>
      <c r="D146" s="3">
        <f t="shared" si="8"/>
        <v>26150.942429520892</v>
      </c>
      <c r="E146" s="3">
        <f t="shared" si="9"/>
        <v>67.240986177634596</v>
      </c>
      <c r="G146" s="17">
        <v>100</v>
      </c>
      <c r="H146" s="16">
        <v>1919</v>
      </c>
      <c r="I146" s="2">
        <f t="shared" si="7"/>
        <v>1.9782688567003506E-2</v>
      </c>
      <c r="J146" s="15">
        <f>$P$69*_xlfn.NORM.DIST(G146,$P$70,$P$71,FALSE)</f>
        <v>2199.633896562656</v>
      </c>
      <c r="K146" s="22"/>
    </row>
    <row r="147" spans="1:11" x14ac:dyDescent="0.3">
      <c r="A147">
        <v>140</v>
      </c>
      <c r="D147" s="3">
        <f t="shared" si="8"/>
        <v>26214.191178474466</v>
      </c>
      <c r="E147" s="3">
        <f t="shared" si="9"/>
        <v>59.383520028055209</v>
      </c>
    </row>
    <row r="148" spans="1:11" x14ac:dyDescent="0.3">
      <c r="A148">
        <v>141</v>
      </c>
      <c r="D148" s="3">
        <f t="shared" si="8"/>
        <v>26269.956453947489</v>
      </c>
      <c r="E148" s="3">
        <f t="shared" si="9"/>
        <v>52.266935116538178</v>
      </c>
    </row>
    <row r="149" spans="1:11" x14ac:dyDescent="0.3">
      <c r="A149">
        <v>142</v>
      </c>
      <c r="D149" s="3">
        <f t="shared" si="8"/>
        <v>26318.95750692892</v>
      </c>
      <c r="E149" s="3">
        <f t="shared" si="9"/>
        <v>45.847680077735689</v>
      </c>
    </row>
    <row r="150" spans="1:11" x14ac:dyDescent="0.3">
      <c r="A150">
        <v>143</v>
      </c>
      <c r="D150" s="3">
        <f t="shared" si="8"/>
        <v>26361.869296051071</v>
      </c>
      <c r="E150" s="3">
        <f t="shared" si="9"/>
        <v>40.080850599649786</v>
      </c>
    </row>
    <row r="151" spans="1:11" x14ac:dyDescent="0.3">
      <c r="A151">
        <v>144</v>
      </c>
      <c r="D151" s="3">
        <f t="shared" si="8"/>
        <v>26399.321508629157</v>
      </c>
      <c r="E151" s="3">
        <f t="shared" si="9"/>
        <v>34.920924124873032</v>
      </c>
    </row>
    <row r="152" spans="1:11" x14ac:dyDescent="0.3">
      <c r="A152">
        <v>145</v>
      </c>
      <c r="D152" s="3">
        <f t="shared" si="8"/>
        <v>26431.898275961528</v>
      </c>
      <c r="E152" s="3">
        <f t="shared" si="9"/>
        <v>30.322413122438739</v>
      </c>
    </row>
    <row r="153" spans="1:11" x14ac:dyDescent="0.3">
      <c r="A153">
        <v>146</v>
      </c>
      <c r="D153" s="3">
        <f t="shared" si="8"/>
        <v>26460.138500198853</v>
      </c>
      <c r="E153" s="3">
        <f t="shared" si="9"/>
        <v>26.240434779963316</v>
      </c>
    </row>
    <row r="154" spans="1:11" x14ac:dyDescent="0.3">
      <c r="A154">
        <v>147</v>
      </c>
      <c r="D154" s="3">
        <f t="shared" si="8"/>
        <v>26484.536709020867</v>
      </c>
      <c r="E154" s="3">
        <f t="shared" si="9"/>
        <v>22.63119708374294</v>
      </c>
    </row>
    <row r="155" spans="1:11" x14ac:dyDescent="0.3">
      <c r="A155">
        <v>148</v>
      </c>
      <c r="D155" s="3">
        <f t="shared" si="8"/>
        <v>26505.544355273771</v>
      </c>
      <c r="E155" s="3">
        <f t="shared" si="9"/>
        <v>19.452403101171143</v>
      </c>
    </row>
    <row r="156" spans="1:11" x14ac:dyDescent="0.3">
      <c r="A156">
        <v>149</v>
      </c>
      <c r="D156" s="3">
        <f t="shared" si="8"/>
        <v>26523.571481339346</v>
      </c>
      <c r="E156" s="3">
        <f t="shared" si="9"/>
        <v>16.663576838244797</v>
      </c>
    </row>
    <row r="157" spans="1:11" x14ac:dyDescent="0.3">
      <c r="A157">
        <v>150</v>
      </c>
      <c r="D157" s="3">
        <f t="shared" si="8"/>
        <v>26538.988672036307</v>
      </c>
      <c r="E157" s="3">
        <f t="shared" si="9"/>
        <v>14.226315309293884</v>
      </c>
    </row>
    <row r="158" spans="1:11" x14ac:dyDescent="0.3">
      <c r="A158">
        <v>151</v>
      </c>
      <c r="D158" s="3">
        <f t="shared" si="8"/>
        <v>26552.129225002544</v>
      </c>
      <c r="E158" s="3">
        <f t="shared" si="9"/>
        <v>12.104472430653084</v>
      </c>
    </row>
    <row r="159" spans="1:11" x14ac:dyDescent="0.3">
      <c r="A159">
        <v>152</v>
      </c>
      <c r="D159" s="3">
        <f t="shared" si="8"/>
        <v>26563.291473489771</v>
      </c>
      <c r="E159" s="3">
        <f t="shared" si="9"/>
        <v>10.264281047533874</v>
      </c>
    </row>
    <row r="160" spans="1:11" x14ac:dyDescent="0.3">
      <c r="A160">
        <v>153</v>
      </c>
      <c r="D160" s="3">
        <f t="shared" si="8"/>
        <v>26572.741203051864</v>
      </c>
      <c r="E160" s="3">
        <f t="shared" si="9"/>
        <v>8.6744198434663176</v>
      </c>
    </row>
    <row r="161" spans="1:5" x14ac:dyDescent="0.3">
      <c r="A161">
        <v>154</v>
      </c>
      <c r="D161" s="3">
        <f t="shared" si="8"/>
        <v>26580.714110479676</v>
      </c>
      <c r="E161" s="3">
        <f t="shared" si="9"/>
        <v>7.3060320891985224</v>
      </c>
    </row>
    <row r="162" spans="1:5" x14ac:dyDescent="0.3">
      <c r="A162">
        <v>155</v>
      </c>
      <c r="D162" s="3">
        <f t="shared" si="8"/>
        <v>26587.418260309154</v>
      </c>
      <c r="E162" s="3">
        <f t="shared" si="9"/>
        <v>6.132703191328968</v>
      </c>
    </row>
    <row r="163" spans="1:5" x14ac:dyDescent="0.3">
      <c r="A163">
        <v>156</v>
      </c>
      <c r="D163" s="3">
        <f t="shared" si="8"/>
        <v>26593.036501118375</v>
      </c>
      <c r="E163" s="3">
        <f t="shared" si="9"/>
        <v>5.1304038307757924</v>
      </c>
    </row>
    <row r="164" spans="1:5" x14ac:dyDescent="0.3">
      <c r="A164">
        <v>157</v>
      </c>
      <c r="D164" s="3">
        <f t="shared" si="8"/>
        <v>26597.728810473098</v>
      </c>
      <c r="E164" s="3">
        <f t="shared" si="9"/>
        <v>4.2774051687831944</v>
      </c>
    </row>
    <row r="165" spans="1:5" x14ac:dyDescent="0.3">
      <c r="A165">
        <v>158</v>
      </c>
      <c r="D165" s="3">
        <f t="shared" si="8"/>
        <v>26601.634543654658</v>
      </c>
      <c r="E165" s="3">
        <f t="shared" si="9"/>
        <v>3.554172174422157</v>
      </c>
    </row>
    <row r="166" spans="1:5" x14ac:dyDescent="0.3">
      <c r="A166">
        <v>159</v>
      </c>
      <c r="D166" s="3">
        <f t="shared" si="8"/>
        <v>26604.874567110612</v>
      </c>
      <c r="E166" s="3">
        <f t="shared" si="9"/>
        <v>2.9432406219390437</v>
      </c>
    </row>
    <row r="167" spans="1:5" x14ac:dyDescent="0.3">
      <c r="A167">
        <v>160</v>
      </c>
      <c r="D167" s="3">
        <f t="shared" si="8"/>
        <v>26607.553262840363</v>
      </c>
      <c r="E167" s="3">
        <f t="shared" si="9"/>
        <v>2.4290827461260265</v>
      </c>
    </row>
    <row r="168" spans="1:5" x14ac:dyDescent="0.3">
      <c r="A168">
        <v>161</v>
      </c>
      <c r="D168" s="3">
        <f t="shared" si="8"/>
        <v>26609.760394622641</v>
      </c>
      <c r="E168" s="3">
        <f t="shared" si="9"/>
        <v>1.9979659536524532</v>
      </c>
    </row>
    <row r="169" spans="1:5" x14ac:dyDescent="0.3">
      <c r="A169">
        <v>162</v>
      </c>
      <c r="D169" s="3">
        <f t="shared" si="8"/>
        <v>26611.572831089994</v>
      </c>
      <c r="E169" s="3">
        <f t="shared" si="9"/>
        <v>1.6378083893851381</v>
      </c>
    </row>
    <row r="170" spans="1:5" x14ac:dyDescent="0.3">
      <c r="A170">
        <v>163</v>
      </c>
      <c r="D170" s="3">
        <f t="shared" si="8"/>
        <v>26613.056124158484</v>
      </c>
      <c r="E170" s="3">
        <f t="shared" si="9"/>
        <v>1.3380345671786102</v>
      </c>
    </row>
    <row r="171" spans="1:5" x14ac:dyDescent="0.3">
      <c r="A171">
        <v>164</v>
      </c>
      <c r="D171" s="3">
        <f t="shared" si="8"/>
        <v>26614.265944244686</v>
      </c>
      <c r="E171" s="3">
        <f t="shared" si="9"/>
        <v>1.0894337090941046</v>
      </c>
    </row>
    <row r="172" spans="1:5" x14ac:dyDescent="0.3">
      <c r="A172">
        <v>165</v>
      </c>
      <c r="D172" s="3">
        <f t="shared" si="8"/>
        <v>26615.249376077911</v>
      </c>
      <c r="E172" s="3">
        <f t="shared" si="9"/>
        <v>0.88402290687727658</v>
      </c>
    </row>
    <row r="173" spans="1:5" x14ac:dyDescent="0.3">
      <c r="A173">
        <v>166</v>
      </c>
      <c r="D173" s="3">
        <f t="shared" si="8"/>
        <v>26616.046080782126</v>
      </c>
      <c r="E173" s="3">
        <f t="shared" si="9"/>
        <v>0.71491673306392944</v>
      </c>
    </row>
    <row r="174" spans="1:5" x14ac:dyDescent="0.3">
      <c r="A174">
        <v>167</v>
      </c>
      <c r="D174" s="3">
        <f t="shared" si="8"/>
        <v>26616.689331306425</v>
      </c>
      <c r="E174" s="3">
        <f t="shared" si="9"/>
        <v>0.57620449174300303</v>
      </c>
    </row>
    <row r="175" spans="1:5" x14ac:dyDescent="0.3">
      <c r="A175">
        <v>168</v>
      </c>
      <c r="D175" s="3">
        <f t="shared" si="8"/>
        <v>26617.206929276163</v>
      </c>
      <c r="E175" s="3">
        <f t="shared" si="9"/>
        <v>0.46283591374636296</v>
      </c>
    </row>
    <row r="176" spans="1:5" x14ac:dyDescent="0.3">
      <c r="A176">
        <v>169</v>
      </c>
      <c r="D176" s="3">
        <f t="shared" si="8"/>
        <v>26617.62201197071</v>
      </c>
      <c r="E176" s="3">
        <f t="shared" si="9"/>
        <v>0.37051576868125774</v>
      </c>
    </row>
    <row r="177" spans="1:5" x14ac:dyDescent="0.3">
      <c r="A177">
        <v>170</v>
      </c>
      <c r="D177" s="3">
        <f t="shared" si="8"/>
        <v>26617.953758462099</v>
      </c>
      <c r="E177" s="3">
        <f t="shared" si="9"/>
        <v>0.29560758583654245</v>
      </c>
    </row>
    <row r="178" spans="1:5" x14ac:dyDescent="0.3">
      <c r="A178">
        <v>171</v>
      </c>
      <c r="D178" s="3">
        <f t="shared" si="8"/>
        <v>26618.218004021168</v>
      </c>
      <c r="E178" s="3">
        <f t="shared" si="9"/>
        <v>0.23504644524238191</v>
      </c>
    </row>
    <row r="179" spans="1:5" x14ac:dyDescent="0.3">
      <c r="A179">
        <v>172</v>
      </c>
      <c r="D179" s="3">
        <f t="shared" si="8"/>
        <v>26618.427771763443</v>
      </c>
      <c r="E179" s="3">
        <f t="shared" si="9"/>
        <v>0.18626061565854274</v>
      </c>
    </row>
    <row r="180" spans="1:5" x14ac:dyDescent="0.3">
      <c r="A180">
        <v>173</v>
      </c>
      <c r="D180" s="3">
        <f t="shared" si="8"/>
        <v>26618.593730208995</v>
      </c>
      <c r="E180" s="3">
        <f t="shared" si="9"/>
        <v>0.14710167388777079</v>
      </c>
    </row>
    <row r="181" spans="1:5" x14ac:dyDescent="0.3">
      <c r="A181">
        <v>174</v>
      </c>
      <c r="D181" s="3">
        <f t="shared" si="8"/>
        <v>26618.724585009761</v>
      </c>
      <c r="E181" s="3">
        <f t="shared" si="9"/>
        <v>0.11578263498537884</v>
      </c>
    </row>
    <row r="182" spans="1:5" x14ac:dyDescent="0.3">
      <c r="A182">
        <v>175</v>
      </c>
      <c r="D182" s="3">
        <f t="shared" si="8"/>
        <v>26618.827412588671</v>
      </c>
      <c r="E182" s="3">
        <f t="shared" si="9"/>
        <v>9.0823550881447862E-2</v>
      </c>
    </row>
    <row r="183" spans="1:5" x14ac:dyDescent="0.3">
      <c r="A183">
        <v>176</v>
      </c>
      <c r="D183" s="3">
        <f t="shared" ref="D183:D207" si="10">$D$1*_xlfn.NORM.DIST($A183,$D$2,$D$3,TRUE)</f>
        <v>26618.907942868456</v>
      </c>
      <c r="E183" s="3">
        <f t="shared" ref="E183:E207" si="11">$D$1*_xlfn.NORM.DIST($A183,$D$2,$D$3,FALSE)</f>
        <v>7.1003990856502858E-2</v>
      </c>
    </row>
    <row r="184" spans="1:5" x14ac:dyDescent="0.3">
      <c r="A184">
        <v>177</v>
      </c>
      <c r="D184" s="3">
        <f t="shared" si="10"/>
        <v>26618.970797669081</v>
      </c>
      <c r="E184" s="3">
        <f t="shared" si="11"/>
        <v>5.5321796575012488E-2</v>
      </c>
    </row>
    <row r="185" spans="1:5" x14ac:dyDescent="0.3">
      <c r="A185">
        <v>178</v>
      </c>
      <c r="D185" s="3">
        <f t="shared" si="10"/>
        <v>26619.019690743404</v>
      </c>
      <c r="E185" s="3">
        <f t="shared" si="11"/>
        <v>4.2957502616452481E-2</v>
      </c>
    </row>
    <row r="186" spans="1:5" x14ac:dyDescent="0.3">
      <c r="A186">
        <v>179</v>
      </c>
      <c r="D186" s="3">
        <f t="shared" si="10"/>
        <v>26619.057594816964</v>
      </c>
      <c r="E186" s="3">
        <f t="shared" si="11"/>
        <v>3.3243826643090668E-2</v>
      </c>
    </row>
    <row r="187" spans="1:5" x14ac:dyDescent="0.3">
      <c r="A187">
        <v>180</v>
      </c>
      <c r="D187" s="3">
        <f t="shared" si="10"/>
        <v>26619.086880413452</v>
      </c>
      <c r="E187" s="3">
        <f t="shared" si="11"/>
        <v>2.5639657913632936E-2</v>
      </c>
    </row>
    <row r="188" spans="1:5" x14ac:dyDescent="0.3">
      <c r="A188">
        <v>181</v>
      </c>
      <c r="D188" s="3">
        <f t="shared" si="10"/>
        <v>26619.109430691926</v>
      </c>
      <c r="E188" s="3">
        <f t="shared" si="11"/>
        <v>1.9708005641726003E-2</v>
      </c>
    </row>
    <row r="189" spans="1:5" x14ac:dyDescent="0.3">
      <c r="A189">
        <v>182</v>
      </c>
      <c r="D189" s="3">
        <f t="shared" si="10"/>
        <v>26619.126736002279</v>
      </c>
      <c r="E189" s="3">
        <f t="shared" si="11"/>
        <v>1.5097407006519202E-2</v>
      </c>
    </row>
    <row r="190" spans="1:5" x14ac:dyDescent="0.3">
      <c r="A190">
        <v>183</v>
      </c>
      <c r="D190" s="3">
        <f t="shared" si="10"/>
        <v>26619.139971385561</v>
      </c>
      <c r="E190" s="3">
        <f t="shared" si="11"/>
        <v>1.1526336185613462E-2</v>
      </c>
    </row>
    <row r="191" spans="1:5" x14ac:dyDescent="0.3">
      <c r="A191">
        <v>184</v>
      </c>
      <c r="D191" s="3">
        <f t="shared" si="10"/>
        <v>26619.150059808944</v>
      </c>
      <c r="E191" s="3">
        <f t="shared" si="11"/>
        <v>8.770198749181897E-3</v>
      </c>
    </row>
    <row r="192" spans="1:5" x14ac:dyDescent="0.3">
      <c r="A192">
        <v>185</v>
      </c>
      <c r="D192" s="3">
        <f t="shared" si="10"/>
        <v>26619.157723530636</v>
      </c>
      <c r="E192" s="3">
        <f t="shared" si="11"/>
        <v>6.650538658609457E-3</v>
      </c>
    </row>
    <row r="193" spans="1:5" x14ac:dyDescent="0.3">
      <c r="A193">
        <v>186</v>
      </c>
      <c r="D193" s="3">
        <f t="shared" si="10"/>
        <v>26619.163525638487</v>
      </c>
      <c r="E193" s="3">
        <f t="shared" si="11"/>
        <v>5.0261268253815718E-3</v>
      </c>
    </row>
    <row r="194" spans="1:5" x14ac:dyDescent="0.3">
      <c r="A194">
        <v>187</v>
      </c>
      <c r="D194" s="3">
        <f t="shared" si="10"/>
        <v>26619.167903494937</v>
      </c>
      <c r="E194" s="3">
        <f t="shared" si="11"/>
        <v>3.785639876439702E-3</v>
      </c>
    </row>
    <row r="195" spans="1:5" x14ac:dyDescent="0.3">
      <c r="A195">
        <v>188</v>
      </c>
      <c r="D195" s="3">
        <f t="shared" si="10"/>
        <v>26619.171195548428</v>
      </c>
      <c r="E195" s="3">
        <f t="shared" si="11"/>
        <v>2.8416748665394081E-3</v>
      </c>
    </row>
    <row r="196" spans="1:5" x14ac:dyDescent="0.3">
      <c r="A196">
        <v>189</v>
      </c>
      <c r="D196" s="3">
        <f t="shared" si="10"/>
        <v>26619.173662734462</v>
      </c>
      <c r="E196" s="3">
        <f t="shared" si="11"/>
        <v>2.1258798155184733E-3</v>
      </c>
    </row>
    <row r="197" spans="1:5" x14ac:dyDescent="0.3">
      <c r="A197">
        <v>190</v>
      </c>
      <c r="D197" s="3">
        <f t="shared" si="10"/>
        <v>26619.175505485051</v>
      </c>
      <c r="E197" s="3">
        <f t="shared" si="11"/>
        <v>1.5850109420056551E-3</v>
      </c>
    </row>
    <row r="198" spans="1:5" x14ac:dyDescent="0.3">
      <c r="A198">
        <v>191</v>
      </c>
      <c r="D198" s="3">
        <f t="shared" si="10"/>
        <v>26619.176877190508</v>
      </c>
      <c r="E198" s="3">
        <f t="shared" si="11"/>
        <v>1.1777552660353951E-3</v>
      </c>
    </row>
    <row r="199" spans="1:5" x14ac:dyDescent="0.3">
      <c r="A199">
        <v>192</v>
      </c>
      <c r="D199" s="3">
        <f t="shared" si="10"/>
        <v>26619.177894808603</v>
      </c>
      <c r="E199" s="3">
        <f t="shared" si="11"/>
        <v>8.7218191802025484E-4</v>
      </c>
    </row>
    <row r="200" spans="1:5" x14ac:dyDescent="0.3">
      <c r="A200">
        <v>193</v>
      </c>
      <c r="D200" s="3">
        <f t="shared" si="10"/>
        <v>26619.178647190649</v>
      </c>
      <c r="E200" s="3">
        <f t="shared" si="11"/>
        <v>6.4370715501600002E-4</v>
      </c>
    </row>
    <row r="201" spans="1:5" x14ac:dyDescent="0.3">
      <c r="A201">
        <v>194</v>
      </c>
      <c r="D201" s="3">
        <f t="shared" si="10"/>
        <v>26619.179201588675</v>
      </c>
      <c r="E201" s="3">
        <f t="shared" si="11"/>
        <v>4.7347693559819323E-4</v>
      </c>
    </row>
    <row r="202" spans="1:5" x14ac:dyDescent="0.3">
      <c r="A202">
        <v>195</v>
      </c>
      <c r="D202" s="3">
        <f t="shared" si="10"/>
        <v>26619.179608720049</v>
      </c>
      <c r="E202" s="3">
        <f t="shared" si="11"/>
        <v>3.4708716464140142E-4</v>
      </c>
    </row>
    <row r="203" spans="1:5" x14ac:dyDescent="0.3">
      <c r="A203">
        <v>196</v>
      </c>
      <c r="D203" s="3">
        <f t="shared" si="10"/>
        <v>26619.179906693185</v>
      </c>
      <c r="E203" s="3">
        <f t="shared" si="11"/>
        <v>2.5357562994308589E-4</v>
      </c>
    </row>
    <row r="204" spans="1:5" x14ac:dyDescent="0.3">
      <c r="A204">
        <v>197</v>
      </c>
      <c r="D204" s="3">
        <f t="shared" si="10"/>
        <v>26619.180124038008</v>
      </c>
      <c r="E204" s="3">
        <f t="shared" si="11"/>
        <v>1.8463146099956471E-4</v>
      </c>
    </row>
    <row r="205" spans="1:5" x14ac:dyDescent="0.3">
      <c r="A205">
        <v>198</v>
      </c>
      <c r="D205" s="3">
        <f t="shared" si="10"/>
        <v>26619.180282035846</v>
      </c>
      <c r="E205" s="3">
        <f t="shared" si="11"/>
        <v>1.3397788986208679E-4</v>
      </c>
    </row>
    <row r="206" spans="1:5" x14ac:dyDescent="0.3">
      <c r="A206">
        <v>199</v>
      </c>
      <c r="D206" s="3">
        <f t="shared" si="10"/>
        <v>26619.180396503456</v>
      </c>
      <c r="E206" s="3">
        <f t="shared" si="11"/>
        <v>9.6892418069304537E-5</v>
      </c>
    </row>
    <row r="207" spans="1:5" x14ac:dyDescent="0.3">
      <c r="A207">
        <v>200</v>
      </c>
      <c r="D207" s="3">
        <f t="shared" si="10"/>
        <v>26619.180479153627</v>
      </c>
      <c r="E207" s="3">
        <f t="shared" si="11"/>
        <v>6.9835410325617611E-5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workbookViewId="0">
      <selection activeCell="I27" sqref="I27"/>
    </sheetView>
  </sheetViews>
  <sheetFormatPr defaultRowHeight="14.4" x14ac:dyDescent="0.3"/>
  <cols>
    <col min="2" max="2" width="12" bestFit="1" customWidth="1"/>
    <col min="3" max="3" width="12" customWidth="1"/>
    <col min="4" max="4" width="10.5546875" bestFit="1" customWidth="1"/>
    <col min="5" max="5" width="12.109375" bestFit="1" customWidth="1"/>
  </cols>
  <sheetData>
    <row r="1" spans="1:5" x14ac:dyDescent="0.3">
      <c r="A1" t="s">
        <v>275</v>
      </c>
      <c r="B1" s="7">
        <f>MAX(B8:B51)</f>
        <v>2948</v>
      </c>
      <c r="C1" s="7"/>
      <c r="D1" s="10">
        <v>10750.700040210995</v>
      </c>
    </row>
    <row r="2" spans="1:5" x14ac:dyDescent="0.3">
      <c r="A2" t="s">
        <v>273</v>
      </c>
      <c r="B2" s="7">
        <f>AVERAGE(B8:B51)</f>
        <v>391.84090909090907</v>
      </c>
      <c r="C2" s="7"/>
      <c r="D2" s="10">
        <v>95.161986808435771</v>
      </c>
    </row>
    <row r="3" spans="1:5" x14ac:dyDescent="0.3">
      <c r="A3" t="s">
        <v>274</v>
      </c>
      <c r="B3" s="7">
        <f>STDEV(B8:B51)</f>
        <v>725.55460561517145</v>
      </c>
      <c r="C3" s="7"/>
      <c r="D3" s="10">
        <v>8.4980013523957041</v>
      </c>
    </row>
    <row r="5" spans="1:5" x14ac:dyDescent="0.3">
      <c r="D5" s="6">
        <f>SUMXMY2(D8:D51,B8:B51)</f>
        <v>30905.297342322818</v>
      </c>
    </row>
    <row r="7" spans="1:5" x14ac:dyDescent="0.3">
      <c r="A7" t="s">
        <v>272</v>
      </c>
      <c r="B7" t="s">
        <v>25</v>
      </c>
      <c r="C7" t="s">
        <v>276</v>
      </c>
      <c r="D7" t="s">
        <v>271</v>
      </c>
      <c r="E7" t="s">
        <v>277</v>
      </c>
    </row>
    <row r="8" spans="1:5" x14ac:dyDescent="0.3">
      <c r="A8">
        <v>47</v>
      </c>
      <c r="B8" s="8">
        <v>3</v>
      </c>
      <c r="C8" s="9">
        <v>3</v>
      </c>
      <c r="D8" s="3">
        <f>$D$1*_xlfn.NORM.DIST($A8,$D$2,$D$3,TRUE)</f>
        <v>7.7910011629174177E-5</v>
      </c>
      <c r="E8" s="3">
        <f>$D$1*_xlfn.NORM.DIST($A8,$D$2,$D$3,FALSE)</f>
        <v>5.348919821476739E-5</v>
      </c>
    </row>
    <row r="9" spans="1:5" x14ac:dyDescent="0.3">
      <c r="A9">
        <v>48</v>
      </c>
      <c r="B9" s="8">
        <v>3</v>
      </c>
      <c r="C9" s="9">
        <f>+B9-B8</f>
        <v>0</v>
      </c>
      <c r="D9" s="3">
        <f t="shared" ref="D9:D72" si="0">$D$1*_xlfn.NORM.DIST($A9,$D$2,$D$3,TRUE)</f>
        <v>1.5375605554128068E-4</v>
      </c>
      <c r="E9" s="3">
        <f t="shared" ref="E9:E72" si="1">$D$1*_xlfn.NORM.DIST($A9,$D$2,$D$3,FALSE)</f>
        <v>1.0348964373672447E-4</v>
      </c>
    </row>
    <row r="10" spans="1:5" x14ac:dyDescent="0.3">
      <c r="A10">
        <v>49</v>
      </c>
      <c r="B10" s="8">
        <v>3</v>
      </c>
      <c r="C10" s="9">
        <f t="shared" ref="C10:C51" si="2">+B10-B9</f>
        <v>0</v>
      </c>
      <c r="D10" s="3">
        <f t="shared" si="0"/>
        <v>2.9937973157998795E-4</v>
      </c>
      <c r="E10" s="3">
        <f t="shared" si="1"/>
        <v>1.9747579536277053E-4</v>
      </c>
    </row>
    <row r="11" spans="1:5" x14ac:dyDescent="0.3">
      <c r="A11">
        <v>50</v>
      </c>
      <c r="B11" s="8">
        <v>3</v>
      </c>
      <c r="C11" s="9">
        <f t="shared" si="2"/>
        <v>0</v>
      </c>
      <c r="D11" s="3">
        <f t="shared" si="0"/>
        <v>5.7513512581840274E-4</v>
      </c>
      <c r="E11" s="3">
        <f t="shared" si="1"/>
        <v>3.716353585351112E-4</v>
      </c>
    </row>
    <row r="12" spans="1:5" x14ac:dyDescent="0.3">
      <c r="A12">
        <v>51</v>
      </c>
      <c r="B12" s="8">
        <v>3</v>
      </c>
      <c r="C12" s="9">
        <f t="shared" si="2"/>
        <v>0</v>
      </c>
      <c r="D12" s="3">
        <f t="shared" si="0"/>
        <v>1.0901372489786074E-3</v>
      </c>
      <c r="E12" s="3">
        <f t="shared" si="1"/>
        <v>6.8977326747301181E-4</v>
      </c>
    </row>
    <row r="13" spans="1:5" x14ac:dyDescent="0.3">
      <c r="A13">
        <v>52</v>
      </c>
      <c r="B13" s="8">
        <v>3</v>
      </c>
      <c r="C13" s="9">
        <f t="shared" si="2"/>
        <v>0</v>
      </c>
      <c r="D13" s="3">
        <f t="shared" si="0"/>
        <v>2.0387457319033116E-3</v>
      </c>
      <c r="E13" s="3">
        <f t="shared" si="1"/>
        <v>1.2626467540494978E-3</v>
      </c>
    </row>
    <row r="14" spans="1:5" x14ac:dyDescent="0.3">
      <c r="A14">
        <v>53</v>
      </c>
      <c r="B14" s="8">
        <v>3</v>
      </c>
      <c r="C14" s="9">
        <f t="shared" si="2"/>
        <v>0</v>
      </c>
      <c r="D14" s="3">
        <f t="shared" si="0"/>
        <v>3.7620341770023716E-3</v>
      </c>
      <c r="E14" s="3">
        <f t="shared" si="1"/>
        <v>2.2795207512885571E-3</v>
      </c>
    </row>
    <row r="15" spans="1:5" x14ac:dyDescent="0.3">
      <c r="A15">
        <v>54</v>
      </c>
      <c r="B15" s="8">
        <v>5</v>
      </c>
      <c r="C15" s="9">
        <f t="shared" si="2"/>
        <v>2</v>
      </c>
      <c r="D15" s="3">
        <f t="shared" si="0"/>
        <v>6.8496406381910796E-3</v>
      </c>
      <c r="E15" s="3">
        <f t="shared" si="1"/>
        <v>4.0587416624642617E-3</v>
      </c>
    </row>
    <row r="16" spans="1:5" x14ac:dyDescent="0.3">
      <c r="A16">
        <v>55</v>
      </c>
      <c r="B16" s="8">
        <v>8</v>
      </c>
      <c r="C16" s="9">
        <f t="shared" si="2"/>
        <v>3</v>
      </c>
      <c r="D16" s="3">
        <f t="shared" si="0"/>
        <v>1.2305697711607725E-2</v>
      </c>
      <c r="E16" s="3">
        <f t="shared" si="1"/>
        <v>7.1273066541671917E-3</v>
      </c>
    </row>
    <row r="17" spans="1:9" x14ac:dyDescent="0.3">
      <c r="A17">
        <v>56</v>
      </c>
      <c r="B17" s="8">
        <v>10</v>
      </c>
      <c r="C17" s="9">
        <f t="shared" si="2"/>
        <v>2</v>
      </c>
      <c r="D17" s="3">
        <f t="shared" si="0"/>
        <v>2.1814566880283354E-2</v>
      </c>
      <c r="E17" s="3">
        <f t="shared" si="1"/>
        <v>1.234370846828718E-2</v>
      </c>
    </row>
    <row r="18" spans="1:9" x14ac:dyDescent="0.3">
      <c r="A18">
        <v>57</v>
      </c>
      <c r="B18" s="8">
        <v>14</v>
      </c>
      <c r="C18" s="9">
        <f t="shared" si="2"/>
        <v>4</v>
      </c>
      <c r="D18" s="3">
        <f t="shared" si="0"/>
        <v>3.8159074746268527E-2</v>
      </c>
      <c r="E18" s="3">
        <f t="shared" si="1"/>
        <v>2.1083953185939398E-2</v>
      </c>
    </row>
    <row r="19" spans="1:9" x14ac:dyDescent="0.3">
      <c r="A19">
        <v>58</v>
      </c>
      <c r="B19" s="8">
        <v>17</v>
      </c>
      <c r="C19" s="9">
        <f t="shared" si="2"/>
        <v>3</v>
      </c>
      <c r="D19" s="3">
        <f t="shared" si="0"/>
        <v>6.5867244460893343E-2</v>
      </c>
      <c r="E19" s="3">
        <f t="shared" si="1"/>
        <v>3.5517681328757968E-2</v>
      </c>
    </row>
    <row r="20" spans="1:9" x14ac:dyDescent="0.3">
      <c r="A20">
        <v>59</v>
      </c>
      <c r="B20" s="8">
        <v>20</v>
      </c>
      <c r="C20" s="9">
        <f t="shared" si="2"/>
        <v>3</v>
      </c>
      <c r="D20" s="3">
        <f t="shared" si="0"/>
        <v>0.11219452940830117</v>
      </c>
      <c r="E20" s="3">
        <f t="shared" si="1"/>
        <v>5.9009691661718357E-2</v>
      </c>
    </row>
    <row r="21" spans="1:9" x14ac:dyDescent="0.3">
      <c r="A21">
        <v>60</v>
      </c>
      <c r="B21" s="8">
        <v>25</v>
      </c>
      <c r="C21" s="9">
        <f t="shared" si="2"/>
        <v>5</v>
      </c>
      <c r="D21" s="3">
        <f t="shared" si="0"/>
        <v>0.1885884646724186</v>
      </c>
      <c r="E21" s="3">
        <f t="shared" si="1"/>
        <v>9.6691491694633439E-2</v>
      </c>
    </row>
    <row r="22" spans="1:9" x14ac:dyDescent="0.3">
      <c r="A22">
        <v>61</v>
      </c>
      <c r="B22" s="8">
        <v>27</v>
      </c>
      <c r="C22" s="9">
        <f t="shared" si="2"/>
        <v>2</v>
      </c>
      <c r="D22" s="3">
        <f t="shared" si="0"/>
        <v>0.3128320411628428</v>
      </c>
      <c r="E22" s="3">
        <f t="shared" si="1"/>
        <v>0.15625695293496758</v>
      </c>
    </row>
    <row r="23" spans="1:9" x14ac:dyDescent="0.3">
      <c r="A23">
        <v>62</v>
      </c>
      <c r="B23" s="8">
        <v>33</v>
      </c>
      <c r="C23" s="9">
        <f t="shared" si="2"/>
        <v>6</v>
      </c>
      <c r="D23" s="3">
        <f t="shared" si="0"/>
        <v>0.51212045015519203</v>
      </c>
      <c r="E23" s="3">
        <f t="shared" si="1"/>
        <v>0.24904430669514602</v>
      </c>
    </row>
    <row r="24" spans="1:9" x14ac:dyDescent="0.3">
      <c r="A24">
        <v>63</v>
      </c>
      <c r="B24" s="8">
        <v>39</v>
      </c>
      <c r="C24" s="9">
        <f t="shared" si="2"/>
        <v>6</v>
      </c>
      <c r="D24" s="3">
        <f t="shared" si="0"/>
        <v>0.82739083228351407</v>
      </c>
      <c r="E24" s="3">
        <f t="shared" si="1"/>
        <v>0.39147141951743197</v>
      </c>
    </row>
    <row r="25" spans="1:9" x14ac:dyDescent="0.3">
      <c r="A25">
        <v>64</v>
      </c>
      <c r="B25" s="8">
        <v>39</v>
      </c>
      <c r="C25" s="9">
        <f t="shared" si="2"/>
        <v>0</v>
      </c>
      <c r="D25" s="3">
        <f t="shared" si="0"/>
        <v>1.3192914277706724</v>
      </c>
      <c r="E25" s="3">
        <f t="shared" si="1"/>
        <v>0.60688957769055163</v>
      </c>
    </row>
    <row r="26" spans="1:9" x14ac:dyDescent="0.3">
      <c r="A26">
        <v>65</v>
      </c>
      <c r="B26" s="8">
        <v>44</v>
      </c>
      <c r="C26" s="9">
        <f t="shared" si="2"/>
        <v>5</v>
      </c>
      <c r="D26" s="3">
        <f t="shared" si="0"/>
        <v>2.0762368549648569</v>
      </c>
      <c r="E26" s="3">
        <f t="shared" si="1"/>
        <v>0.92790918537158407</v>
      </c>
    </row>
    <row r="27" spans="1:9" x14ac:dyDescent="0.3">
      <c r="A27">
        <v>66</v>
      </c>
      <c r="B27" s="8">
        <v>48</v>
      </c>
      <c r="C27" s="9">
        <f t="shared" si="2"/>
        <v>4</v>
      </c>
      <c r="D27" s="3">
        <f t="shared" si="0"/>
        <v>3.225037951371533</v>
      </c>
      <c r="E27" s="3">
        <f t="shared" si="1"/>
        <v>1.3992246398021198</v>
      </c>
      <c r="I27">
        <f>0.05*10000</f>
        <v>500</v>
      </c>
    </row>
    <row r="28" spans="1:9" x14ac:dyDescent="0.3">
      <c r="A28">
        <v>67</v>
      </c>
      <c r="B28" s="8">
        <v>48</v>
      </c>
      <c r="C28" s="9">
        <f t="shared" si="2"/>
        <v>0</v>
      </c>
      <c r="D28" s="3">
        <f t="shared" si="0"/>
        <v>4.9446012504924797</v>
      </c>
      <c r="E28" s="3">
        <f t="shared" si="1"/>
        <v>2.0809209889837854</v>
      </c>
    </row>
    <row r="29" spans="1:9" x14ac:dyDescent="0.3">
      <c r="A29">
        <v>68</v>
      </c>
      <c r="B29" s="8">
        <v>48</v>
      </c>
      <c r="C29" s="9">
        <f t="shared" si="2"/>
        <v>0</v>
      </c>
      <c r="D29" s="3">
        <f t="shared" si="0"/>
        <v>7.4831444090138204</v>
      </c>
      <c r="E29" s="3">
        <f t="shared" si="1"/>
        <v>3.0521783890375644</v>
      </c>
    </row>
    <row r="30" spans="1:9" x14ac:dyDescent="0.3">
      <c r="A30">
        <v>69</v>
      </c>
      <c r="B30" s="8">
        <v>49</v>
      </c>
      <c r="C30" s="9">
        <f t="shared" si="2"/>
        <v>1</v>
      </c>
      <c r="D30" s="3">
        <f t="shared" si="0"/>
        <v>11.179246829507461</v>
      </c>
      <c r="E30" s="3">
        <f t="shared" si="1"/>
        <v>4.4152003068325616</v>
      </c>
    </row>
    <row r="31" spans="1:9" x14ac:dyDescent="0.3">
      <c r="A31">
        <v>70</v>
      </c>
      <c r="B31" s="8">
        <v>51</v>
      </c>
      <c r="C31" s="9">
        <f t="shared" si="2"/>
        <v>2</v>
      </c>
      <c r="D31" s="3">
        <f t="shared" si="0"/>
        <v>16.486826333911413</v>
      </c>
      <c r="E31" s="3">
        <f t="shared" si="1"/>
        <v>6.2990794394981506</v>
      </c>
    </row>
    <row r="32" spans="1:9" x14ac:dyDescent="0.3">
      <c r="A32">
        <v>71</v>
      </c>
      <c r="B32" s="8">
        <v>54</v>
      </c>
      <c r="C32" s="9">
        <f t="shared" si="2"/>
        <v>3</v>
      </c>
      <c r="D32" s="3">
        <f t="shared" si="0"/>
        <v>24.00378372179318</v>
      </c>
      <c r="E32" s="3">
        <f t="shared" si="1"/>
        <v>8.8631874716669969</v>
      </c>
    </row>
    <row r="33" spans="1:5" x14ac:dyDescent="0.3">
      <c r="A33">
        <v>72</v>
      </c>
      <c r="B33" s="8">
        <v>56</v>
      </c>
      <c r="C33" s="9">
        <f t="shared" si="2"/>
        <v>2</v>
      </c>
      <c r="D33" s="3">
        <f t="shared" si="0"/>
        <v>34.503576799481962</v>
      </c>
      <c r="E33" s="3">
        <f t="shared" si="1"/>
        <v>12.299542612623586</v>
      </c>
    </row>
    <row r="34" spans="1:5" x14ac:dyDescent="0.3">
      <c r="A34">
        <v>73</v>
      </c>
      <c r="B34" s="8">
        <v>61</v>
      </c>
      <c r="C34" s="9">
        <f t="shared" si="2"/>
        <v>5</v>
      </c>
      <c r="D34" s="3">
        <f t="shared" si="0"/>
        <v>48.968377950866895</v>
      </c>
      <c r="E34" s="3">
        <f t="shared" si="1"/>
        <v>16.833489925385187</v>
      </c>
    </row>
    <row r="35" spans="1:5" x14ac:dyDescent="0.3">
      <c r="A35">
        <v>74</v>
      </c>
      <c r="B35" s="8">
        <v>70</v>
      </c>
      <c r="C35" s="9">
        <f t="shared" si="2"/>
        <v>9</v>
      </c>
      <c r="D35" s="3">
        <f t="shared" si="0"/>
        <v>68.62175895034656</v>
      </c>
      <c r="E35" s="3">
        <f t="shared" si="1"/>
        <v>22.721946934946146</v>
      </c>
    </row>
    <row r="36" spans="1:5" x14ac:dyDescent="0.3">
      <c r="A36">
        <v>75</v>
      </c>
      <c r="B36" s="8">
        <v>88</v>
      </c>
      <c r="C36" s="9">
        <f t="shared" si="2"/>
        <v>18</v>
      </c>
      <c r="D36" s="3">
        <f t="shared" si="0"/>
        <v>94.958083191355513</v>
      </c>
      <c r="E36" s="3">
        <f t="shared" si="1"/>
        <v>30.248447890018486</v>
      </c>
    </row>
    <row r="37" spans="1:5" x14ac:dyDescent="0.3">
      <c r="A37">
        <v>76</v>
      </c>
      <c r="B37" s="8">
        <v>123</v>
      </c>
      <c r="C37" s="9">
        <f t="shared" si="2"/>
        <v>35</v>
      </c>
      <c r="D37" s="3">
        <f t="shared" si="0"/>
        <v>129.7650461777113</v>
      </c>
      <c r="E37" s="3">
        <f t="shared" si="1"/>
        <v>39.714292006186227</v>
      </c>
    </row>
    <row r="38" spans="1:5" x14ac:dyDescent="0.3">
      <c r="A38">
        <v>77</v>
      </c>
      <c r="B38" s="8">
        <v>164</v>
      </c>
      <c r="C38" s="9">
        <f t="shared" si="2"/>
        <v>41</v>
      </c>
      <c r="D38" s="3">
        <f t="shared" si="0"/>
        <v>175.13519346661801</v>
      </c>
      <c r="E38" s="3">
        <f t="shared" si="1"/>
        <v>51.425287732749396</v>
      </c>
    </row>
    <row r="39" spans="1:5" x14ac:dyDescent="0.3">
      <c r="A39">
        <v>78</v>
      </c>
      <c r="B39" s="8">
        <v>218</v>
      </c>
      <c r="C39" s="9">
        <f t="shared" si="2"/>
        <v>54</v>
      </c>
      <c r="D39" s="3">
        <f t="shared" si="0"/>
        <v>233.46188412857973</v>
      </c>
      <c r="E39" s="3">
        <f t="shared" si="1"/>
        <v>65.673900683306968</v>
      </c>
    </row>
    <row r="40" spans="1:5" x14ac:dyDescent="0.3">
      <c r="A40">
        <v>79</v>
      </c>
      <c r="B40" s="8">
        <v>330</v>
      </c>
      <c r="C40" s="9">
        <f t="shared" si="2"/>
        <v>112</v>
      </c>
      <c r="D40" s="3">
        <f t="shared" si="0"/>
        <v>307.41518695528066</v>
      </c>
      <c r="E40" s="3">
        <f t="shared" si="1"/>
        <v>82.717056067051132</v>
      </c>
    </row>
    <row r="41" spans="1:5" x14ac:dyDescent="0.3">
      <c r="A41">
        <v>80</v>
      </c>
      <c r="B41" s="8">
        <v>424</v>
      </c>
      <c r="C41" s="9">
        <f t="shared" si="2"/>
        <v>94</v>
      </c>
      <c r="D41" s="3">
        <f t="shared" si="0"/>
        <v>399.89371473582781</v>
      </c>
      <c r="E41" s="3">
        <f t="shared" si="1"/>
        <v>102.75039561376255</v>
      </c>
    </row>
    <row r="42" spans="1:5" x14ac:dyDescent="0.3">
      <c r="A42">
        <v>81</v>
      </c>
      <c r="B42" s="8">
        <v>482</v>
      </c>
      <c r="C42" s="9">
        <f t="shared" si="2"/>
        <v>58</v>
      </c>
      <c r="D42" s="3">
        <f t="shared" si="0"/>
        <v>513.94950447332258</v>
      </c>
      <c r="E42" s="3">
        <f t="shared" si="1"/>
        <v>125.88039934026783</v>
      </c>
    </row>
    <row r="43" spans="1:5" x14ac:dyDescent="0.3">
      <c r="A43">
        <v>82</v>
      </c>
      <c r="B43" s="8">
        <v>621</v>
      </c>
      <c r="C43" s="9">
        <f t="shared" si="2"/>
        <v>139</v>
      </c>
      <c r="D43" s="3">
        <f t="shared" si="0"/>
        <v>652.68476775292288</v>
      </c>
      <c r="E43" s="3">
        <f t="shared" si="1"/>
        <v>152.09638684592062</v>
      </c>
    </row>
    <row r="44" spans="1:5" x14ac:dyDescent="0.3">
      <c r="A44">
        <v>83</v>
      </c>
      <c r="B44" s="8">
        <v>803</v>
      </c>
      <c r="C44" s="9">
        <f t="shared" si="2"/>
        <v>182</v>
      </c>
      <c r="D44" s="3">
        <f t="shared" si="0"/>
        <v>819.12161837125632</v>
      </c>
      <c r="E44" s="3">
        <f t="shared" si="1"/>
        <v>181.24492647269824</v>
      </c>
    </row>
    <row r="45" spans="1:5" x14ac:dyDescent="0.3">
      <c r="A45">
        <v>84</v>
      </c>
      <c r="B45" s="8">
        <v>1012</v>
      </c>
      <c r="C45" s="9">
        <f t="shared" si="2"/>
        <v>209</v>
      </c>
      <c r="D45" s="3">
        <f t="shared" si="0"/>
        <v>1016.0485969546849</v>
      </c>
      <c r="E45" s="3">
        <f t="shared" si="1"/>
        <v>213.00951102277259</v>
      </c>
    </row>
    <row r="46" spans="1:5" x14ac:dyDescent="0.3">
      <c r="A46">
        <v>85</v>
      </c>
      <c r="B46" s="8">
        <v>1231</v>
      </c>
      <c r="C46" s="9">
        <f t="shared" si="2"/>
        <v>219</v>
      </c>
      <c r="D46" s="3">
        <f t="shared" si="0"/>
        <v>1245.850726694827</v>
      </c>
      <c r="E46" s="3">
        <f t="shared" si="1"/>
        <v>246.89841868707498</v>
      </c>
    </row>
    <row r="47" spans="1:5" x14ac:dyDescent="0.3">
      <c r="A47">
        <v>86</v>
      </c>
      <c r="B47" s="8">
        <v>1572</v>
      </c>
      <c r="C47" s="9">
        <f t="shared" si="2"/>
        <v>341</v>
      </c>
      <c r="D47" s="3">
        <f t="shared" si="0"/>
        <v>1510.332644698831</v>
      </c>
      <c r="E47" s="3">
        <f t="shared" si="1"/>
        <v>282.24340141555734</v>
      </c>
    </row>
    <row r="48" spans="1:5" x14ac:dyDescent="0.3">
      <c r="A48">
        <v>87</v>
      </c>
      <c r="B48" s="8">
        <v>1838</v>
      </c>
      <c r="C48" s="9">
        <f t="shared" si="2"/>
        <v>266</v>
      </c>
      <c r="D48" s="3">
        <f t="shared" si="0"/>
        <v>1810.5467050187133</v>
      </c>
      <c r="E48" s="3">
        <f t="shared" si="1"/>
        <v>318.21120059986549</v>
      </c>
    </row>
    <row r="49" spans="1:5" x14ac:dyDescent="0.3">
      <c r="A49">
        <v>88</v>
      </c>
      <c r="B49" s="8">
        <v>2144</v>
      </c>
      <c r="C49" s="9">
        <f t="shared" si="2"/>
        <v>306</v>
      </c>
      <c r="D49" s="3">
        <f t="shared" si="0"/>
        <v>2146.6394812955832</v>
      </c>
      <c r="E49" s="3">
        <f t="shared" si="1"/>
        <v>353.82890050895895</v>
      </c>
    </row>
    <row r="50" spans="1:5" x14ac:dyDescent="0.3">
      <c r="A50">
        <v>89</v>
      </c>
      <c r="B50" s="8">
        <v>2456</v>
      </c>
      <c r="C50" s="9">
        <f t="shared" si="2"/>
        <v>312</v>
      </c>
      <c r="D50" s="3">
        <f t="shared" si="0"/>
        <v>2517.7304940247786</v>
      </c>
      <c r="E50" s="3">
        <f t="shared" si="1"/>
        <v>388.02286642017339</v>
      </c>
    </row>
    <row r="51" spans="1:5" x14ac:dyDescent="0.3">
      <c r="A51">
        <v>90</v>
      </c>
      <c r="B51" s="8">
        <v>2948</v>
      </c>
      <c r="C51" s="9">
        <f t="shared" si="2"/>
        <v>492</v>
      </c>
      <c r="D51" s="3">
        <f t="shared" si="0"/>
        <v>2921.8360339134997</v>
      </c>
      <c r="E51" s="3">
        <f t="shared" si="1"/>
        <v>419.66960118469501</v>
      </c>
    </row>
    <row r="52" spans="1:5" x14ac:dyDescent="0.3">
      <c r="A52">
        <v>91</v>
      </c>
      <c r="D52" s="3">
        <f t="shared" si="0"/>
        <v>3355.8485782265061</v>
      </c>
      <c r="E52" s="3">
        <f t="shared" si="1"/>
        <v>447.65545464163858</v>
      </c>
    </row>
    <row r="53" spans="1:5" x14ac:dyDescent="0.3">
      <c r="A53">
        <v>92</v>
      </c>
      <c r="D53" s="3">
        <f t="shared" si="0"/>
        <v>3815.5786058588737</v>
      </c>
      <c r="E53" s="3">
        <f t="shared" si="1"/>
        <v>470.94091703408026</v>
      </c>
    </row>
    <row r="54" spans="1:5" x14ac:dyDescent="0.3">
      <c r="A54">
        <v>93</v>
      </c>
      <c r="D54" s="3">
        <f t="shared" si="0"/>
        <v>4295.8608942238752</v>
      </c>
      <c r="E54" s="3">
        <f t="shared" si="1"/>
        <v>488.62439477065925</v>
      </c>
    </row>
    <row r="55" spans="1:5" x14ac:dyDescent="0.3">
      <c r="A55">
        <v>94</v>
      </c>
      <c r="D55" s="3">
        <f t="shared" si="0"/>
        <v>4790.7220707496945</v>
      </c>
      <c r="E55" s="3">
        <f t="shared" si="1"/>
        <v>500.00004312323085</v>
      </c>
    </row>
    <row r="56" spans="1:5" x14ac:dyDescent="0.3">
      <c r="A56">
        <v>95</v>
      </c>
      <c r="D56" s="3">
        <f t="shared" si="0"/>
        <v>5293.6008478836802</v>
      </c>
      <c r="E56" s="3">
        <f t="shared" si="1"/>
        <v>504.60449397839858</v>
      </c>
    </row>
    <row r="57" spans="1:5" x14ac:dyDescent="0.3">
      <c r="A57">
        <v>96</v>
      </c>
      <c r="D57" s="3">
        <f t="shared" si="0"/>
        <v>5797.6075877849571</v>
      </c>
      <c r="E57" s="3">
        <f t="shared" si="1"/>
        <v>502.24816897048589</v>
      </c>
    </row>
    <row r="58" spans="1:5" x14ac:dyDescent="0.3">
      <c r="A58">
        <v>97</v>
      </c>
      <c r="D58" s="3">
        <f t="shared" si="0"/>
        <v>6295.8061766036399</v>
      </c>
      <c r="E58" s="3">
        <f t="shared" si="1"/>
        <v>493.0282290831629</v>
      </c>
    </row>
    <row r="59" spans="1:5" x14ac:dyDescent="0.3">
      <c r="A59">
        <v>98</v>
      </c>
      <c r="D59" s="3">
        <f t="shared" si="0"/>
        <v>6781.4990757699679</v>
      </c>
      <c r="E59" s="3">
        <f t="shared" si="1"/>
        <v>477.32192799663636</v>
      </c>
    </row>
    <row r="60" spans="1:5" x14ac:dyDescent="0.3">
      <c r="A60">
        <v>99</v>
      </c>
      <c r="D60" s="3">
        <f t="shared" si="0"/>
        <v>7248.4961150610889</v>
      </c>
      <c r="E60" s="3">
        <f t="shared" si="1"/>
        <v>455.76100283598402</v>
      </c>
    </row>
    <row r="61" spans="1:5" x14ac:dyDescent="0.3">
      <c r="A61">
        <v>100</v>
      </c>
      <c r="D61" s="3">
        <f t="shared" si="0"/>
        <v>7691.349136277986</v>
      </c>
      <c r="E61" s="3">
        <f t="shared" si="1"/>
        <v>429.1895250397252</v>
      </c>
    </row>
    <row r="62" spans="1:5" x14ac:dyDescent="0.3">
      <c r="A62">
        <v>101</v>
      </c>
      <c r="D62" s="3">
        <f t="shared" si="0"/>
        <v>8105.5377994674809</v>
      </c>
      <c r="E62" s="3">
        <f t="shared" si="1"/>
        <v>398.6091297894734</v>
      </c>
    </row>
    <row r="63" spans="1:5" x14ac:dyDescent="0.3">
      <c r="A63">
        <v>102</v>
      </c>
      <c r="D63" s="3">
        <f t="shared" si="0"/>
        <v>8487.5963412533893</v>
      </c>
      <c r="E63" s="3">
        <f t="shared" si="1"/>
        <v>365.11657200850317</v>
      </c>
    </row>
    <row r="64" spans="1:5" x14ac:dyDescent="0.3">
      <c r="A64">
        <v>103</v>
      </c>
      <c r="D64" s="3">
        <f t="shared" si="0"/>
        <v>8835.1763018155125</v>
      </c>
      <c r="E64" s="3">
        <f t="shared" si="1"/>
        <v>329.83901499655269</v>
      </c>
    </row>
    <row r="65" spans="1:5" x14ac:dyDescent="0.3">
      <c r="A65">
        <v>104</v>
      </c>
      <c r="D65" s="3">
        <f t="shared" si="0"/>
        <v>9147.0456224331156</v>
      </c>
      <c r="E65" s="3">
        <f t="shared" si="1"/>
        <v>293.87231919094512</v>
      </c>
    </row>
    <row r="66" spans="1:5" x14ac:dyDescent="0.3">
      <c r="A66">
        <v>105</v>
      </c>
      <c r="D66" s="3">
        <f t="shared" si="0"/>
        <v>9423.0294836860448</v>
      </c>
      <c r="E66" s="3">
        <f t="shared" si="1"/>
        <v>258.22691795521871</v>
      </c>
    </row>
    <row r="67" spans="1:5" x14ac:dyDescent="0.3">
      <c r="A67">
        <v>106</v>
      </c>
      <c r="D67" s="3">
        <f t="shared" si="0"/>
        <v>9663.9023193397607</v>
      </c>
      <c r="E67" s="3">
        <f t="shared" si="1"/>
        <v>223.78476612833842</v>
      </c>
    </row>
    <row r="68" spans="1:5" x14ac:dyDescent="0.3">
      <c r="A68">
        <v>107</v>
      </c>
      <c r="D68" s="3">
        <f t="shared" si="0"/>
        <v>9871.2432623588611</v>
      </c>
      <c r="E68" s="3">
        <f t="shared" si="1"/>
        <v>191.26949111913979</v>
      </c>
    </row>
    <row r="69" spans="1:5" x14ac:dyDescent="0.3">
      <c r="A69">
        <v>108</v>
      </c>
      <c r="D69" s="3">
        <f t="shared" si="0"/>
        <v>10047.268693748343</v>
      </c>
      <c r="E69" s="3">
        <f t="shared" si="1"/>
        <v>161.23044832407939</v>
      </c>
    </row>
    <row r="70" spans="1:5" x14ac:dyDescent="0.3">
      <c r="A70">
        <v>109</v>
      </c>
      <c r="D70" s="3">
        <f t="shared" si="0"/>
        <v>10194.655587991727</v>
      </c>
      <c r="E70" s="3">
        <f t="shared" si="1"/>
        <v>134.04005480050299</v>
      </c>
    </row>
    <row r="71" spans="1:5" x14ac:dyDescent="0.3">
      <c r="A71">
        <v>110</v>
      </c>
      <c r="D71" s="3">
        <f t="shared" si="0"/>
        <v>10316.368153868878</v>
      </c>
      <c r="E71" s="3">
        <f t="shared" si="1"/>
        <v>109.90268628637048</v>
      </c>
    </row>
    <row r="72" spans="1:5" x14ac:dyDescent="0.3">
      <c r="A72">
        <v>111</v>
      </c>
      <c r="D72" s="3">
        <f t="shared" si="0"/>
        <v>10415.498145019459</v>
      </c>
      <c r="E72" s="3">
        <f t="shared" si="1"/>
        <v>88.872663216402742</v>
      </c>
    </row>
    <row r="73" spans="1:5" x14ac:dyDescent="0.3">
      <c r="A73">
        <v>112</v>
      </c>
      <c r="D73" s="3">
        <f t="shared" ref="D73:D111" si="3">$D$1*_xlfn.NORM.DIST($A73,$D$2,$D$3,TRUE)</f>
        <v>10495.126512763878</v>
      </c>
      <c r="E73" s="3">
        <f t="shared" ref="E73:E111" si="4">$D$1*_xlfn.NORM.DIST($A73,$D$2,$D$3,FALSE)</f>
        <v>70.878457499310429</v>
      </c>
    </row>
    <row r="74" spans="1:5" x14ac:dyDescent="0.3">
      <c r="A74">
        <v>113</v>
      </c>
      <c r="D74" s="3">
        <f t="shared" si="3"/>
        <v>10558.211156411046</v>
      </c>
      <c r="E74" s="3">
        <f t="shared" si="4"/>
        <v>55.750208559248108</v>
      </c>
    </row>
    <row r="75" spans="1:5" x14ac:dyDescent="0.3">
      <c r="A75">
        <v>114</v>
      </c>
      <c r="D75" s="3">
        <f t="shared" si="3"/>
        <v>10607.502719151395</v>
      </c>
      <c r="E75" s="3">
        <f t="shared" si="4"/>
        <v>43.247888744119841</v>
      </c>
    </row>
    <row r="76" spans="1:5" x14ac:dyDescent="0.3">
      <c r="A76">
        <v>115</v>
      </c>
      <c r="D76" s="3">
        <f t="shared" si="3"/>
        <v>10645.487936031172</v>
      </c>
      <c r="E76" s="3">
        <f t="shared" si="4"/>
        <v>33.087922646198585</v>
      </c>
    </row>
    <row r="77" spans="1:5" x14ac:dyDescent="0.3">
      <c r="A77">
        <v>116</v>
      </c>
      <c r="D77" s="3">
        <f t="shared" si="3"/>
        <v>10674.358131283969</v>
      </c>
      <c r="E77" s="3">
        <f t="shared" si="4"/>
        <v>24.966649728664819</v>
      </c>
    </row>
    <row r="78" spans="1:5" x14ac:dyDescent="0.3">
      <c r="A78">
        <v>117</v>
      </c>
      <c r="D78" s="3">
        <f t="shared" si="3"/>
        <v>10695.999160767164</v>
      </c>
      <c r="E78" s="3">
        <f t="shared" si="4"/>
        <v>18.579636406668353</v>
      </c>
    </row>
    <row r="79" spans="1:5" x14ac:dyDescent="0.3">
      <c r="A79">
        <v>118</v>
      </c>
      <c r="D79" s="3">
        <f t="shared" si="3"/>
        <v>10711.998394921955</v>
      </c>
      <c r="E79" s="3">
        <f t="shared" si="4"/>
        <v>13.636418752546268</v>
      </c>
    </row>
    <row r="80" spans="1:5" x14ac:dyDescent="0.3">
      <c r="A80">
        <v>119</v>
      </c>
      <c r="D80" s="3">
        <f t="shared" si="3"/>
        <v>10723.664168733745</v>
      </c>
      <c r="E80" s="3">
        <f t="shared" si="4"/>
        <v>9.8707379783049625</v>
      </c>
    </row>
    <row r="81" spans="1:5" x14ac:dyDescent="0.3">
      <c r="A81">
        <v>120</v>
      </c>
      <c r="D81" s="3">
        <f t="shared" si="3"/>
        <v>10732.053377172186</v>
      </c>
      <c r="E81" s="3">
        <f t="shared" si="4"/>
        <v>7.0466888241435752</v>
      </c>
    </row>
    <row r="82" spans="1:5" x14ac:dyDescent="0.3">
      <c r="A82">
        <v>121</v>
      </c>
      <c r="D82" s="3">
        <f t="shared" si="3"/>
        <v>10738.00343917825</v>
      </c>
      <c r="E82" s="3">
        <f t="shared" si="4"/>
        <v>4.9614285340059192</v>
      </c>
    </row>
    <row r="83" spans="1:5" x14ac:dyDescent="0.3">
      <c r="A83">
        <v>122</v>
      </c>
      <c r="D83" s="3">
        <f t="shared" si="3"/>
        <v>10742.165563688292</v>
      </c>
      <c r="E83" s="3">
        <f t="shared" si="4"/>
        <v>3.4452009803276957</v>
      </c>
    </row>
    <row r="84" spans="1:5" x14ac:dyDescent="0.3">
      <c r="A84">
        <v>123</v>
      </c>
      <c r="D84" s="3">
        <f t="shared" si="3"/>
        <v>10745.037016680188</v>
      </c>
      <c r="E84" s="3">
        <f t="shared" si="4"/>
        <v>2.3594379482008425</v>
      </c>
    </row>
    <row r="85" spans="1:5" x14ac:dyDescent="0.3">
      <c r="A85">
        <v>124</v>
      </c>
      <c r="D85" s="3">
        <f t="shared" si="3"/>
        <v>10746.990822580383</v>
      </c>
      <c r="E85" s="3">
        <f t="shared" si="4"/>
        <v>1.593634540473716</v>
      </c>
    </row>
    <row r="86" spans="1:5" x14ac:dyDescent="0.3">
      <c r="A86">
        <v>125</v>
      </c>
      <c r="D86" s="3">
        <f t="shared" si="3"/>
        <v>10748.30197802263</v>
      </c>
      <c r="E86" s="3">
        <f t="shared" si="4"/>
        <v>1.0615857591279443</v>
      </c>
    </row>
    <row r="87" spans="1:5" x14ac:dyDescent="0.3">
      <c r="A87">
        <v>126</v>
      </c>
      <c r="D87" s="3">
        <f t="shared" si="3"/>
        <v>10749.169778735608</v>
      </c>
      <c r="E87" s="3">
        <f t="shared" si="4"/>
        <v>0.69744121740303677</v>
      </c>
    </row>
    <row r="88" spans="1:5" x14ac:dyDescent="0.3">
      <c r="A88">
        <v>127</v>
      </c>
      <c r="D88" s="3">
        <f t="shared" si="3"/>
        <v>10749.736251292281</v>
      </c>
      <c r="E88" s="3">
        <f t="shared" si="4"/>
        <v>0.45190413108814154</v>
      </c>
    </row>
    <row r="89" spans="1:5" x14ac:dyDescent="0.3">
      <c r="A89">
        <v>128</v>
      </c>
      <c r="D89" s="3">
        <f t="shared" si="3"/>
        <v>10750.100947119912</v>
      </c>
      <c r="E89" s="3">
        <f t="shared" si="4"/>
        <v>0.28878271099576452</v>
      </c>
    </row>
    <row r="90" spans="1:5" x14ac:dyDescent="0.3">
      <c r="A90">
        <v>129</v>
      </c>
      <c r="D90" s="3">
        <f t="shared" si="3"/>
        <v>10750.332513633974</v>
      </c>
      <c r="E90" s="3">
        <f t="shared" si="4"/>
        <v>0.18200454892534573</v>
      </c>
    </row>
    <row r="91" spans="1:5" x14ac:dyDescent="0.3">
      <c r="A91">
        <v>130</v>
      </c>
      <c r="D91" s="3">
        <f t="shared" si="3"/>
        <v>10750.477528912239</v>
      </c>
      <c r="E91" s="3">
        <f t="shared" si="4"/>
        <v>0.11313043892869146</v>
      </c>
    </row>
    <row r="92" spans="1:5" x14ac:dyDescent="0.3">
      <c r="A92">
        <v>131</v>
      </c>
      <c r="D92" s="3">
        <f t="shared" si="3"/>
        <v>10750.567095245957</v>
      </c>
      <c r="E92" s="3">
        <f t="shared" si="4"/>
        <v>6.935262080609389E-2</v>
      </c>
    </row>
    <row r="93" spans="1:5" x14ac:dyDescent="0.3">
      <c r="A93">
        <v>132</v>
      </c>
      <c r="D93" s="3">
        <f t="shared" si="3"/>
        <v>10750.621654555354</v>
      </c>
      <c r="E93" s="3">
        <f t="shared" si="4"/>
        <v>4.1930733422996275E-2</v>
      </c>
    </row>
    <row r="94" spans="1:5" x14ac:dyDescent="0.3">
      <c r="A94">
        <v>133</v>
      </c>
      <c r="D94" s="3">
        <f t="shared" si="3"/>
        <v>10750.65443281998</v>
      </c>
      <c r="E94" s="3">
        <f t="shared" si="4"/>
        <v>2.5002775195945078E-2</v>
      </c>
    </row>
    <row r="95" spans="1:5" x14ac:dyDescent="0.3">
      <c r="A95">
        <v>134</v>
      </c>
      <c r="D95" s="3">
        <f t="shared" si="3"/>
        <v>10750.673854914816</v>
      </c>
      <c r="E95" s="3">
        <f t="shared" si="4"/>
        <v>1.4703819041459421E-2</v>
      </c>
    </row>
    <row r="96" spans="1:5" x14ac:dyDescent="0.3">
      <c r="A96">
        <v>135</v>
      </c>
      <c r="D96" s="3">
        <f t="shared" si="3"/>
        <v>10750.68520500205</v>
      </c>
      <c r="E96" s="3">
        <f t="shared" si="4"/>
        <v>8.528217312588E-3</v>
      </c>
    </row>
    <row r="97" spans="1:5" x14ac:dyDescent="0.3">
      <c r="A97">
        <v>136</v>
      </c>
      <c r="D97" s="3">
        <f t="shared" si="3"/>
        <v>10750.691746773078</v>
      </c>
      <c r="E97" s="3">
        <f t="shared" si="4"/>
        <v>4.8783453670111204E-3</v>
      </c>
    </row>
    <row r="98" spans="1:5" x14ac:dyDescent="0.3">
      <c r="A98">
        <v>137</v>
      </c>
      <c r="D98" s="3">
        <f t="shared" si="3"/>
        <v>10750.695465416056</v>
      </c>
      <c r="E98" s="3">
        <f t="shared" si="4"/>
        <v>2.7521557273615547E-3</v>
      </c>
    </row>
    <row r="99" spans="1:5" x14ac:dyDescent="0.3">
      <c r="A99">
        <v>138</v>
      </c>
      <c r="D99" s="3">
        <f t="shared" si="3"/>
        <v>10750.697550226769</v>
      </c>
      <c r="E99" s="3">
        <f t="shared" si="4"/>
        <v>1.5312977384999509E-3</v>
      </c>
    </row>
    <row r="100" spans="1:5" x14ac:dyDescent="0.3">
      <c r="A100">
        <v>139</v>
      </c>
      <c r="D100" s="3">
        <f t="shared" si="3"/>
        <v>10750.698702994392</v>
      </c>
      <c r="E100" s="3">
        <f t="shared" si="4"/>
        <v>8.4029630512745665E-4</v>
      </c>
    </row>
    <row r="101" spans="1:5" x14ac:dyDescent="0.3">
      <c r="A101">
        <v>140</v>
      </c>
      <c r="D101" s="3">
        <f t="shared" si="3"/>
        <v>10750.699331645812</v>
      </c>
      <c r="E101" s="3">
        <f t="shared" si="4"/>
        <v>4.5476961771592094E-4</v>
      </c>
    </row>
    <row r="102" spans="1:5" x14ac:dyDescent="0.3">
      <c r="A102">
        <v>141</v>
      </c>
      <c r="D102" s="3">
        <f t="shared" si="3"/>
        <v>10750.699669765931</v>
      </c>
      <c r="E102" s="3">
        <f t="shared" si="4"/>
        <v>2.4273735047596992E-4</v>
      </c>
    </row>
    <row r="103" spans="1:5" x14ac:dyDescent="0.3">
      <c r="A103">
        <v>142</v>
      </c>
      <c r="D103" s="3">
        <f t="shared" si="3"/>
        <v>10750.699849125729</v>
      </c>
      <c r="E103" s="3">
        <f t="shared" si="4"/>
        <v>1.2778148995155867E-4</v>
      </c>
    </row>
    <row r="104" spans="1:5" x14ac:dyDescent="0.3">
      <c r="A104">
        <v>143</v>
      </c>
      <c r="D104" s="3">
        <f t="shared" si="3"/>
        <v>10750.699942962307</v>
      </c>
      <c r="E104" s="3">
        <f t="shared" si="4"/>
        <v>6.63415271010902E-5</v>
      </c>
    </row>
    <row r="105" spans="1:5" x14ac:dyDescent="0.3">
      <c r="A105">
        <v>144</v>
      </c>
      <c r="D105" s="3">
        <f t="shared" si="3"/>
        <v>10750.699991380903</v>
      </c>
      <c r="E105" s="3">
        <f t="shared" si="4"/>
        <v>3.3969500165345982E-5</v>
      </c>
    </row>
    <row r="106" spans="1:5" x14ac:dyDescent="0.3">
      <c r="A106">
        <v>145</v>
      </c>
      <c r="D106" s="3">
        <f t="shared" si="3"/>
        <v>10750.700016021157</v>
      </c>
      <c r="E106" s="3">
        <f t="shared" si="4"/>
        <v>1.715453794615867E-5</v>
      </c>
    </row>
    <row r="107" spans="1:5" x14ac:dyDescent="0.3">
      <c r="A107">
        <v>146</v>
      </c>
      <c r="D107" s="3">
        <f t="shared" si="3"/>
        <v>10750.70002838835</v>
      </c>
      <c r="E107" s="3">
        <f t="shared" si="4"/>
        <v>8.5438786061437527E-6</v>
      </c>
    </row>
    <row r="108" spans="1:5" x14ac:dyDescent="0.3">
      <c r="A108">
        <v>147</v>
      </c>
      <c r="D108" s="3">
        <f t="shared" si="3"/>
        <v>10750.700034510304</v>
      </c>
      <c r="E108" s="3">
        <f t="shared" si="4"/>
        <v>4.1967904916538761E-6</v>
      </c>
    </row>
    <row r="109" spans="1:5" x14ac:dyDescent="0.3">
      <c r="A109">
        <v>148</v>
      </c>
      <c r="D109" s="3">
        <f t="shared" si="3"/>
        <v>10750.700037499138</v>
      </c>
      <c r="E109" s="3">
        <f t="shared" si="4"/>
        <v>2.0331325125442664E-6</v>
      </c>
    </row>
    <row r="110" spans="1:5" x14ac:dyDescent="0.3">
      <c r="A110">
        <v>149</v>
      </c>
      <c r="D110" s="3">
        <f t="shared" si="3"/>
        <v>10750.70003893829</v>
      </c>
      <c r="E110" s="3">
        <f t="shared" si="4"/>
        <v>9.7140482739310605E-7</v>
      </c>
    </row>
    <row r="111" spans="1:5" x14ac:dyDescent="0.3">
      <c r="A111">
        <v>150</v>
      </c>
      <c r="D111" s="3">
        <f t="shared" si="3"/>
        <v>10750.700039621737</v>
      </c>
      <c r="E111" s="3">
        <f t="shared" si="4"/>
        <v>4.5774225553955474E-7</v>
      </c>
    </row>
    <row r="112" spans="1:5" x14ac:dyDescent="0.3">
      <c r="A112">
        <v>151</v>
      </c>
    </row>
    <row r="113" spans="1:1" x14ac:dyDescent="0.3">
      <c r="A113">
        <v>152</v>
      </c>
    </row>
    <row r="114" spans="1:1" x14ac:dyDescent="0.3">
      <c r="A114">
        <v>153</v>
      </c>
    </row>
    <row r="115" spans="1:1" x14ac:dyDescent="0.3">
      <c r="A115">
        <v>154</v>
      </c>
    </row>
    <row r="116" spans="1:1" x14ac:dyDescent="0.3">
      <c r="A116">
        <v>155</v>
      </c>
    </row>
    <row r="117" spans="1:1" x14ac:dyDescent="0.3">
      <c r="A117">
        <v>156</v>
      </c>
    </row>
    <row r="118" spans="1:1" x14ac:dyDescent="0.3">
      <c r="A118">
        <v>157</v>
      </c>
    </row>
    <row r="119" spans="1:1" x14ac:dyDescent="0.3">
      <c r="A119">
        <v>158</v>
      </c>
    </row>
    <row r="120" spans="1:1" x14ac:dyDescent="0.3">
      <c r="A120">
        <v>159</v>
      </c>
    </row>
    <row r="121" spans="1:1" x14ac:dyDescent="0.3">
      <c r="A121">
        <v>160</v>
      </c>
    </row>
    <row r="122" spans="1:1" x14ac:dyDescent="0.3">
      <c r="A122">
        <v>161</v>
      </c>
    </row>
    <row r="123" spans="1:1" x14ac:dyDescent="0.3">
      <c r="A123">
        <v>162</v>
      </c>
    </row>
    <row r="124" spans="1:1" x14ac:dyDescent="0.3">
      <c r="A124">
        <v>163</v>
      </c>
    </row>
    <row r="125" spans="1:1" x14ac:dyDescent="0.3">
      <c r="A125">
        <v>164</v>
      </c>
    </row>
    <row r="126" spans="1:1" x14ac:dyDescent="0.3">
      <c r="A126">
        <v>165</v>
      </c>
    </row>
    <row r="127" spans="1:1" x14ac:dyDescent="0.3">
      <c r="A127">
        <v>166</v>
      </c>
    </row>
    <row r="128" spans="1:1" x14ac:dyDescent="0.3">
      <c r="A128">
        <v>167</v>
      </c>
    </row>
    <row r="129" spans="1:1" x14ac:dyDescent="0.3">
      <c r="A129">
        <v>168</v>
      </c>
    </row>
    <row r="130" spans="1:1" x14ac:dyDescent="0.3">
      <c r="A130">
        <v>169</v>
      </c>
    </row>
    <row r="131" spans="1:1" x14ac:dyDescent="0.3">
      <c r="A131">
        <v>170</v>
      </c>
    </row>
    <row r="132" spans="1:1" x14ac:dyDescent="0.3">
      <c r="A132">
        <v>171</v>
      </c>
    </row>
    <row r="133" spans="1:1" x14ac:dyDescent="0.3">
      <c r="A133">
        <v>172</v>
      </c>
    </row>
    <row r="134" spans="1:1" x14ac:dyDescent="0.3">
      <c r="A134">
        <v>173</v>
      </c>
    </row>
    <row r="135" spans="1:1" x14ac:dyDescent="0.3">
      <c r="A135">
        <v>174</v>
      </c>
    </row>
    <row r="136" spans="1:1" x14ac:dyDescent="0.3">
      <c r="A136">
        <v>175</v>
      </c>
    </row>
    <row r="137" spans="1:1" x14ac:dyDescent="0.3">
      <c r="A137">
        <v>176</v>
      </c>
    </row>
    <row r="138" spans="1:1" x14ac:dyDescent="0.3">
      <c r="A138">
        <v>177</v>
      </c>
    </row>
    <row r="139" spans="1:1" x14ac:dyDescent="0.3">
      <c r="A139">
        <v>178</v>
      </c>
    </row>
    <row r="140" spans="1:1" x14ac:dyDescent="0.3">
      <c r="A140">
        <v>179</v>
      </c>
    </row>
    <row r="141" spans="1:1" x14ac:dyDescent="0.3">
      <c r="A141">
        <v>180</v>
      </c>
    </row>
    <row r="142" spans="1:1" x14ac:dyDescent="0.3">
      <c r="A142">
        <v>181</v>
      </c>
    </row>
    <row r="143" spans="1:1" x14ac:dyDescent="0.3">
      <c r="A143">
        <v>182</v>
      </c>
    </row>
    <row r="144" spans="1:1" x14ac:dyDescent="0.3">
      <c r="A144">
        <v>183</v>
      </c>
    </row>
    <row r="145" spans="1:1" x14ac:dyDescent="0.3">
      <c r="A145">
        <v>184</v>
      </c>
    </row>
    <row r="146" spans="1:1" x14ac:dyDescent="0.3">
      <c r="A146">
        <v>185</v>
      </c>
    </row>
    <row r="147" spans="1:1" x14ac:dyDescent="0.3">
      <c r="A147">
        <v>186</v>
      </c>
    </row>
    <row r="148" spans="1:1" x14ac:dyDescent="0.3">
      <c r="A148">
        <v>187</v>
      </c>
    </row>
    <row r="149" spans="1:1" x14ac:dyDescent="0.3">
      <c r="A149">
        <v>188</v>
      </c>
    </row>
    <row r="150" spans="1:1" x14ac:dyDescent="0.3">
      <c r="A150">
        <v>189</v>
      </c>
    </row>
    <row r="151" spans="1:1" x14ac:dyDescent="0.3">
      <c r="A151">
        <v>190</v>
      </c>
    </row>
    <row r="152" spans="1:1" x14ac:dyDescent="0.3">
      <c r="A152">
        <v>191</v>
      </c>
    </row>
    <row r="153" spans="1:1" x14ac:dyDescent="0.3">
      <c r="A153">
        <v>192</v>
      </c>
    </row>
    <row r="154" spans="1:1" x14ac:dyDescent="0.3">
      <c r="A154">
        <v>193</v>
      </c>
    </row>
    <row r="155" spans="1:1" x14ac:dyDescent="0.3">
      <c r="A155">
        <v>194</v>
      </c>
    </row>
    <row r="156" spans="1:1" x14ac:dyDescent="0.3">
      <c r="A156">
        <v>195</v>
      </c>
    </row>
    <row r="157" spans="1:1" x14ac:dyDescent="0.3">
      <c r="A157">
        <v>196</v>
      </c>
    </row>
    <row r="158" spans="1:1" x14ac:dyDescent="0.3">
      <c r="A158">
        <v>197</v>
      </c>
    </row>
    <row r="159" spans="1:1" x14ac:dyDescent="0.3">
      <c r="A159">
        <v>198</v>
      </c>
    </row>
    <row r="160" spans="1:1" x14ac:dyDescent="0.3">
      <c r="A160">
        <v>199</v>
      </c>
    </row>
    <row r="161" spans="1:1" x14ac:dyDescent="0.3">
      <c r="A161">
        <v>200</v>
      </c>
    </row>
    <row r="162" spans="1:1" x14ac:dyDescent="0.3">
      <c r="A162">
        <v>201</v>
      </c>
    </row>
    <row r="163" spans="1:1" x14ac:dyDescent="0.3">
      <c r="A163">
        <v>202</v>
      </c>
    </row>
    <row r="164" spans="1:1" x14ac:dyDescent="0.3">
      <c r="A164">
        <v>203</v>
      </c>
    </row>
    <row r="165" spans="1:1" x14ac:dyDescent="0.3">
      <c r="A165">
        <v>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D5" sqref="D5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.109375" bestFit="1" customWidth="1"/>
  </cols>
  <sheetData>
    <row r="1" spans="1:5" x14ac:dyDescent="0.3">
      <c r="A1" t="s">
        <v>275</v>
      </c>
      <c r="B1" s="7">
        <f>MAX(B8:B97)</f>
        <v>155275</v>
      </c>
      <c r="C1" s="7"/>
      <c r="D1" s="10">
        <v>234427.77771279786</v>
      </c>
    </row>
    <row r="2" spans="1:5" x14ac:dyDescent="0.3">
      <c r="A2" t="s">
        <v>273</v>
      </c>
      <c r="B2" s="7">
        <f>AVERAGE(B8:B97)</f>
        <v>28287.340909090908</v>
      </c>
      <c r="C2" s="7"/>
      <c r="D2" s="10">
        <v>82.731297507119194</v>
      </c>
    </row>
    <row r="3" spans="1:5" x14ac:dyDescent="0.3">
      <c r="A3" t="s">
        <v>274</v>
      </c>
      <c r="B3" s="7">
        <f>STDEV(B8:B97)</f>
        <v>45805.315956834456</v>
      </c>
      <c r="C3" s="7"/>
      <c r="D3" s="10">
        <v>15.093347455314117</v>
      </c>
    </row>
    <row r="5" spans="1:5" x14ac:dyDescent="0.3">
      <c r="D5" s="6">
        <f>SUMXMY2(D8:D97,B8:B97)</f>
        <v>780580440.93514764</v>
      </c>
    </row>
    <row r="7" spans="1:5" x14ac:dyDescent="0.3">
      <c r="A7" t="s">
        <v>272</v>
      </c>
      <c r="B7" t="s">
        <v>25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/>
      <c r="C8" s="9">
        <v>0</v>
      </c>
      <c r="D8" s="3">
        <f t="shared" ref="D8:D13" si="0">$D$1*_xlfn.NORM.DIST($A8,$D$2,$D$3,TRUE)</f>
        <v>7.1817038663233215E-3</v>
      </c>
      <c r="E8" s="3">
        <f t="shared" ref="E8:E13" si="1">$D$1*_xlfn.NORM.DIST($A8,$D$2,$D$3,FALSE)</f>
        <v>2.6592880526361542E-3</v>
      </c>
    </row>
    <row r="9" spans="1:5" x14ac:dyDescent="0.3">
      <c r="A9">
        <v>2</v>
      </c>
      <c r="B9" s="8"/>
      <c r="C9" s="9">
        <f t="shared" ref="C9:C15" si="2">+B9-B8</f>
        <v>0</v>
      </c>
      <c r="D9" s="3">
        <f t="shared" si="0"/>
        <v>1.0378035250396603E-2</v>
      </c>
      <c r="E9" s="3">
        <f t="shared" si="1"/>
        <v>3.7986075069252967E-3</v>
      </c>
    </row>
    <row r="10" spans="1:5" x14ac:dyDescent="0.3">
      <c r="A10">
        <v>3</v>
      </c>
      <c r="B10" s="8">
        <v>2</v>
      </c>
      <c r="C10" s="9">
        <f t="shared" si="2"/>
        <v>2</v>
      </c>
      <c r="D10" s="3">
        <f t="shared" si="0"/>
        <v>1.4933172499913437E-2</v>
      </c>
      <c r="E10" s="3">
        <f t="shared" si="1"/>
        <v>5.402279698763798E-3</v>
      </c>
    </row>
    <row r="11" spans="1:5" x14ac:dyDescent="0.3">
      <c r="A11">
        <v>4</v>
      </c>
      <c r="B11" s="8">
        <v>3</v>
      </c>
      <c r="C11" s="9">
        <f t="shared" si="2"/>
        <v>1</v>
      </c>
      <c r="D11" s="3">
        <f t="shared" si="0"/>
        <v>2.1396340306521679E-2</v>
      </c>
      <c r="E11" s="3">
        <f t="shared" si="1"/>
        <v>7.6493285156982328E-3</v>
      </c>
    </row>
    <row r="12" spans="1:5" x14ac:dyDescent="0.3">
      <c r="A12">
        <v>5</v>
      </c>
      <c r="B12" s="8">
        <v>3</v>
      </c>
      <c r="C12" s="9">
        <f t="shared" si="2"/>
        <v>0</v>
      </c>
      <c r="D12" s="3">
        <f t="shared" si="0"/>
        <v>3.0526611837633225E-2</v>
      </c>
      <c r="E12" s="3">
        <f t="shared" si="1"/>
        <v>1.0783584952069901E-2</v>
      </c>
    </row>
    <row r="13" spans="1:5" x14ac:dyDescent="0.3">
      <c r="A13">
        <v>6</v>
      </c>
      <c r="B13" s="8">
        <v>3</v>
      </c>
      <c r="C13" s="9">
        <f t="shared" si="2"/>
        <v>0</v>
      </c>
      <c r="D13" s="3">
        <f t="shared" si="0"/>
        <v>4.3368126501764401E-2</v>
      </c>
      <c r="E13" s="3">
        <f t="shared" si="1"/>
        <v>1.5135494647241387E-2</v>
      </c>
    </row>
    <row r="14" spans="1:5" x14ac:dyDescent="0.3">
      <c r="A14">
        <v>7</v>
      </c>
      <c r="B14" s="8">
        <v>4</v>
      </c>
      <c r="C14" s="9">
        <f t="shared" si="2"/>
        <v>1</v>
      </c>
      <c r="D14" s="3">
        <f t="shared" ref="D14:D24" si="3">$D$1*_xlfn.NORM.DIST($A14,$D$2,$D$3,TRUE)</f>
        <v>6.1350338261044718E-2</v>
      </c>
      <c r="E14" s="3">
        <f t="shared" ref="E14:E24" si="4">$D$1*_xlfn.NORM.DIST($A14,$D$2,$D$3,FALSE)</f>
        <v>2.1150647992431802E-2</v>
      </c>
    </row>
    <row r="15" spans="1:5" x14ac:dyDescent="0.3">
      <c r="A15">
        <v>8</v>
      </c>
      <c r="B15" s="8">
        <v>5</v>
      </c>
      <c r="C15" s="9">
        <f t="shared" si="2"/>
        <v>1</v>
      </c>
      <c r="D15" s="3">
        <f t="shared" si="3"/>
        <v>8.6420911277213561E-2</v>
      </c>
      <c r="E15" s="3">
        <f t="shared" si="4"/>
        <v>2.9426888231811082E-2</v>
      </c>
    </row>
    <row r="16" spans="1:5" x14ac:dyDescent="0.3">
      <c r="A16">
        <v>9</v>
      </c>
      <c r="B16" s="8">
        <v>5</v>
      </c>
      <c r="C16" s="9">
        <f t="shared" ref="C16:C28" si="5">+B16-B15</f>
        <v>0</v>
      </c>
      <c r="D16" s="3">
        <f t="shared" si="3"/>
        <v>0.12122094864903314</v>
      </c>
      <c r="E16" s="3">
        <f t="shared" si="4"/>
        <v>4.0762292949574959E-2</v>
      </c>
    </row>
    <row r="17" spans="1:5" x14ac:dyDescent="0.3">
      <c r="A17">
        <v>10</v>
      </c>
      <c r="B17" s="8">
        <v>5</v>
      </c>
      <c r="C17" s="9">
        <f t="shared" si="5"/>
        <v>0</v>
      </c>
      <c r="D17" s="3">
        <f t="shared" si="3"/>
        <v>0.16931478902884634</v>
      </c>
      <c r="E17" s="3">
        <f t="shared" si="4"/>
        <v>5.6216845933639382E-2</v>
      </c>
    </row>
    <row r="18" spans="1:5" x14ac:dyDescent="0.3">
      <c r="A18">
        <v>11</v>
      </c>
      <c r="B18" s="8">
        <v>6</v>
      </c>
      <c r="C18" s="9">
        <f t="shared" si="5"/>
        <v>1</v>
      </c>
      <c r="D18" s="3">
        <f t="shared" si="3"/>
        <v>0.235489720832983</v>
      </c>
      <c r="E18" s="3">
        <f t="shared" si="4"/>
        <v>7.7191227886701339E-2</v>
      </c>
    </row>
    <row r="19" spans="1:5" x14ac:dyDescent="0.3">
      <c r="A19">
        <v>12</v>
      </c>
      <c r="B19" s="8">
        <v>6</v>
      </c>
      <c r="C19" s="9">
        <f t="shared" si="5"/>
        <v>0</v>
      </c>
      <c r="D19" s="3">
        <f t="shared" si="3"/>
        <v>0.3261447380494692</v>
      </c>
      <c r="E19" s="3">
        <f t="shared" si="4"/>
        <v>0.10552686268191766</v>
      </c>
    </row>
    <row r="20" spans="1:5" x14ac:dyDescent="0.3">
      <c r="A20">
        <v>13</v>
      </c>
      <c r="B20" s="8">
        <v>6</v>
      </c>
      <c r="C20" s="9">
        <f t="shared" si="5"/>
        <v>0</v>
      </c>
      <c r="D20" s="3">
        <f t="shared" si="3"/>
        <v>0.44979199455581997</v>
      </c>
      <c r="E20" s="3">
        <f t="shared" si="4"/>
        <v>0.14363216538294818</v>
      </c>
    </row>
    <row r="21" spans="1:5" x14ac:dyDescent="0.3">
      <c r="A21">
        <v>14</v>
      </c>
      <c r="B21" s="8">
        <v>6</v>
      </c>
      <c r="C21" s="9">
        <f t="shared" si="5"/>
        <v>0</v>
      </c>
      <c r="D21" s="3">
        <f t="shared" si="3"/>
        <v>0.61770000756919874</v>
      </c>
      <c r="E21" s="3">
        <f t="shared" si="4"/>
        <v>0.194640850147973</v>
      </c>
    </row>
    <row r="22" spans="1:5" x14ac:dyDescent="0.3">
      <c r="A22">
        <v>15</v>
      </c>
      <c r="B22" s="8">
        <v>6</v>
      </c>
      <c r="C22" s="9">
        <f t="shared" si="5"/>
        <v>0</v>
      </c>
      <c r="D22" s="3">
        <f t="shared" si="3"/>
        <v>0.84471401632252208</v>
      </c>
      <c r="E22" s="3">
        <f t="shared" si="4"/>
        <v>0.26260916664756495</v>
      </c>
    </row>
    <row r="23" spans="1:5" x14ac:dyDescent="0.3">
      <c r="A23">
        <v>16</v>
      </c>
      <c r="B23" s="8">
        <v>6</v>
      </c>
      <c r="C23" s="9">
        <f t="shared" si="5"/>
        <v>0</v>
      </c>
      <c r="D23" s="3">
        <f t="shared" si="3"/>
        <v>1.15029631340408</v>
      </c>
      <c r="E23" s="3">
        <f t="shared" si="4"/>
        <v>0.35276003252873678</v>
      </c>
    </row>
    <row r="24" spans="1:5" x14ac:dyDescent="0.3">
      <c r="A24">
        <v>17</v>
      </c>
      <c r="B24" s="8">
        <v>6</v>
      </c>
      <c r="C24" s="9">
        <f t="shared" si="5"/>
        <v>0</v>
      </c>
      <c r="D24" s="3">
        <f t="shared" si="3"/>
        <v>1.5598379133393407</v>
      </c>
      <c r="E24" s="3">
        <f t="shared" si="4"/>
        <v>0.4717831982812834</v>
      </c>
    </row>
    <row r="25" spans="1:5" x14ac:dyDescent="0.3">
      <c r="A25">
        <v>18</v>
      </c>
      <c r="B25" s="8">
        <v>11</v>
      </c>
      <c r="C25" s="9">
        <f t="shared" si="5"/>
        <v>5</v>
      </c>
      <c r="D25" s="3">
        <f t="shared" ref="D25:D30" si="6">$D$1*_xlfn.NORM.DIST($A25,$D$2,$D$3,TRUE)</f>
        <v>2.1063026624484578</v>
      </c>
      <c r="E25" s="3">
        <f t="shared" ref="E25:E30" si="7">$D$1*_xlfn.NORM.DIST($A25,$D$2,$D$3,FALSE)</f>
        <v>0.6282017909295905</v>
      </c>
    </row>
    <row r="26" spans="1:5" x14ac:dyDescent="0.3">
      <c r="A26">
        <v>19</v>
      </c>
      <c r="B26" s="8">
        <v>11</v>
      </c>
      <c r="C26" s="9">
        <f t="shared" si="5"/>
        <v>0</v>
      </c>
      <c r="D26" s="3">
        <f t="shared" si="6"/>
        <v>2.832275847671633</v>
      </c>
      <c r="E26" s="3">
        <f t="shared" si="7"/>
        <v>0.83281679336582193</v>
      </c>
    </row>
    <row r="27" spans="1:5" x14ac:dyDescent="0.3">
      <c r="A27">
        <v>20</v>
      </c>
      <c r="B27" s="8">
        <v>11</v>
      </c>
      <c r="C27" s="9">
        <f t="shared" si="5"/>
        <v>0</v>
      </c>
      <c r="D27" s="3">
        <f t="shared" si="6"/>
        <v>3.7925015039277423</v>
      </c>
      <c r="E27" s="3">
        <f t="shared" si="7"/>
        <v>1.0992421716961698</v>
      </c>
    </row>
    <row r="28" spans="1:5" x14ac:dyDescent="0.3">
      <c r="A28">
        <v>21</v>
      </c>
      <c r="B28" s="8">
        <v>11</v>
      </c>
      <c r="C28" s="9">
        <f t="shared" si="5"/>
        <v>0</v>
      </c>
      <c r="D28" s="3">
        <f t="shared" si="6"/>
        <v>5.0570058606114392</v>
      </c>
      <c r="E28" s="3">
        <f t="shared" si="7"/>
        <v>1.4445443924486165</v>
      </c>
    </row>
    <row r="29" spans="1:5" x14ac:dyDescent="0.3">
      <c r="A29">
        <v>22</v>
      </c>
      <c r="B29" s="8">
        <v>11</v>
      </c>
      <c r="C29" s="9">
        <f t="shared" ref="C29:C40" si="8">+B29-B28</f>
        <v>0</v>
      </c>
      <c r="D29" s="3">
        <f t="shared" si="6"/>
        <v>6.7149185390679849</v>
      </c>
      <c r="E29" s="3">
        <f t="shared" si="7"/>
        <v>1.890000886079513</v>
      </c>
    </row>
    <row r="30" spans="1:5" x14ac:dyDescent="0.3">
      <c r="A30">
        <v>23</v>
      </c>
      <c r="B30" s="8">
        <v>11</v>
      </c>
      <c r="C30" s="9">
        <f t="shared" si="8"/>
        <v>0</v>
      </c>
      <c r="D30" s="3">
        <f t="shared" si="6"/>
        <v>8.8791179473393367</v>
      </c>
      <c r="E30" s="3">
        <f t="shared" si="7"/>
        <v>2.4619925056212022</v>
      </c>
    </row>
    <row r="31" spans="1:5" x14ac:dyDescent="0.3">
      <c r="A31">
        <v>24</v>
      </c>
      <c r="B31" s="8">
        <v>11</v>
      </c>
      <c r="C31" s="9">
        <f t="shared" si="8"/>
        <v>0</v>
      </c>
      <c r="D31" s="3">
        <f t="shared" ref="D31:D53" si="9">$D$1*_xlfn.NORM.DIST($A31,$D$2,$D$3,TRUE)</f>
        <v>11.691842432543153</v>
      </c>
      <c r="E31" s="3">
        <f t="shared" ref="E31:E53" si="10">$D$1*_xlfn.NORM.DIST($A31,$D$2,$D$3,FALSE)</f>
        <v>3.1930450736390861</v>
      </c>
    </row>
    <row r="32" spans="1:5" x14ac:dyDescent="0.3">
      <c r="A32">
        <v>25</v>
      </c>
      <c r="B32" s="8">
        <v>12</v>
      </c>
      <c r="C32" s="9">
        <f t="shared" si="8"/>
        <v>1</v>
      </c>
      <c r="D32" s="3">
        <f t="shared" si="9"/>
        <v>15.331423626489045</v>
      </c>
      <c r="E32" s="3">
        <f t="shared" si="10"/>
        <v>4.1230345633995169</v>
      </c>
    </row>
    <row r="33" spans="1:5" x14ac:dyDescent="0.3">
      <c r="A33">
        <v>26</v>
      </c>
      <c r="B33" s="8">
        <v>12</v>
      </c>
      <c r="C33" s="9">
        <f t="shared" si="8"/>
        <v>0</v>
      </c>
      <c r="D33" s="3">
        <f t="shared" si="9"/>
        <v>20.020312386696027</v>
      </c>
      <c r="E33" s="3">
        <f t="shared" si="10"/>
        <v>5.3005691624976015</v>
      </c>
    </row>
    <row r="34" spans="1:5" x14ac:dyDescent="0.3">
      <c r="A34">
        <v>27</v>
      </c>
      <c r="B34" s="8">
        <v>12</v>
      </c>
      <c r="C34" s="9">
        <f t="shared" si="8"/>
        <v>0</v>
      </c>
      <c r="D34" s="3">
        <f t="shared" si="9"/>
        <v>26.034579958158332</v>
      </c>
      <c r="E34" s="3">
        <f t="shared" si="10"/>
        <v>6.7845592490868407</v>
      </c>
    </row>
    <row r="35" spans="1:5" x14ac:dyDescent="0.3">
      <c r="A35">
        <v>28</v>
      </c>
      <c r="B35" s="8">
        <v>12</v>
      </c>
      <c r="C35" s="9">
        <f t="shared" si="8"/>
        <v>0</v>
      </c>
      <c r="D35" s="3">
        <f t="shared" si="9"/>
        <v>33.715086452977609</v>
      </c>
      <c r="E35" s="3">
        <f t="shared" si="10"/>
        <v>8.6459829968358477</v>
      </c>
    </row>
    <row r="36" spans="1:5" x14ac:dyDescent="0.3">
      <c r="A36">
        <v>29</v>
      </c>
      <c r="B36" s="8">
        <v>12</v>
      </c>
      <c r="C36" s="9">
        <f t="shared" si="8"/>
        <v>0</v>
      </c>
      <c r="D36" s="3">
        <f t="shared" si="9"/>
        <v>43.480514282402481</v>
      </c>
      <c r="E36" s="3">
        <f t="shared" si="10"/>
        <v>10.969850741968777</v>
      </c>
    </row>
    <row r="37" spans="1:5" x14ac:dyDescent="0.3">
      <c r="A37">
        <v>30</v>
      </c>
      <c r="B37" s="8">
        <v>12</v>
      </c>
      <c r="C37" s="9">
        <f t="shared" si="8"/>
        <v>0</v>
      </c>
      <c r="D37" s="3">
        <f t="shared" si="9"/>
        <v>55.842464428568391</v>
      </c>
      <c r="E37" s="3">
        <f t="shared" si="10"/>
        <v>13.857365234193233</v>
      </c>
    </row>
    <row r="38" spans="1:5" x14ac:dyDescent="0.3">
      <c r="A38">
        <v>31</v>
      </c>
      <c r="B38" s="8">
        <v>12</v>
      </c>
      <c r="C38" s="9">
        <f t="shared" si="8"/>
        <v>0</v>
      </c>
      <c r="D38" s="3">
        <f t="shared" si="9"/>
        <v>71.422806912444841</v>
      </c>
      <c r="E38" s="3">
        <f t="shared" si="10"/>
        <v>17.428267318156301</v>
      </c>
    </row>
    <row r="39" spans="1:5" x14ac:dyDescent="0.3">
      <c r="A39">
        <v>32</v>
      </c>
      <c r="B39" s="8">
        <v>12</v>
      </c>
      <c r="C39" s="9">
        <f t="shared" si="8"/>
        <v>0</v>
      </c>
      <c r="D39" s="3">
        <f t="shared" si="9"/>
        <v>90.973461885009812</v>
      </c>
      <c r="E39" s="3">
        <f t="shared" si="10"/>
        <v>21.823347358098108</v>
      </c>
    </row>
    <row r="40" spans="1:5" x14ac:dyDescent="0.3">
      <c r="A40">
        <v>33</v>
      </c>
      <c r="B40" s="8">
        <v>12</v>
      </c>
      <c r="C40" s="9">
        <f t="shared" si="8"/>
        <v>0</v>
      </c>
      <c r="D40" s="3">
        <f t="shared" si="9"/>
        <v>115.39876275659391</v>
      </c>
      <c r="E40" s="3">
        <f t="shared" si="10"/>
        <v>27.20709178611849</v>
      </c>
    </row>
    <row r="41" spans="1:5" x14ac:dyDescent="0.3">
      <c r="A41">
        <v>34</v>
      </c>
      <c r="B41" s="8">
        <v>12</v>
      </c>
      <c r="C41" s="9">
        <f t="shared" ref="C41:C54" si="11">+B41-B40</f>
        <v>0</v>
      </c>
      <c r="D41" s="3">
        <f t="shared" si="9"/>
        <v>145.78051599629438</v>
      </c>
      <c r="E41" s="3">
        <f t="shared" si="10"/>
        <v>33.770421557386108</v>
      </c>
    </row>
    <row r="42" spans="1:5" x14ac:dyDescent="0.3">
      <c r="A42">
        <v>35</v>
      </c>
      <c r="B42" s="8">
        <v>14</v>
      </c>
      <c r="C42" s="9">
        <f t="shared" si="11"/>
        <v>2</v>
      </c>
      <c r="D42" s="3">
        <f t="shared" si="9"/>
        <v>183.40582206821742</v>
      </c>
      <c r="E42" s="3">
        <f t="shared" si="10"/>
        <v>41.733465157577577</v>
      </c>
    </row>
    <row r="43" spans="1:5" x14ac:dyDescent="0.3">
      <c r="A43">
        <v>36</v>
      </c>
      <c r="B43" s="8">
        <v>18</v>
      </c>
      <c r="C43" s="9">
        <f t="shared" si="11"/>
        <v>4</v>
      </c>
      <c r="D43" s="3">
        <f t="shared" si="9"/>
        <v>229.79765698903773</v>
      </c>
      <c r="E43" s="3">
        <f t="shared" si="10"/>
        <v>51.348293359921087</v>
      </c>
    </row>
    <row r="44" spans="1:5" x14ac:dyDescent="0.3">
      <c r="A44">
        <v>37</v>
      </c>
      <c r="B44" s="8">
        <v>38</v>
      </c>
      <c r="C44" s="9">
        <f t="shared" si="11"/>
        <v>20</v>
      </c>
      <c r="D44" s="3">
        <f t="shared" si="9"/>
        <v>286.74813304795805</v>
      </c>
      <c r="E44" s="3">
        <f t="shared" si="10"/>
        <v>62.901526524508228</v>
      </c>
    </row>
    <row r="45" spans="1:5" x14ac:dyDescent="0.3">
      <c r="A45">
        <v>38</v>
      </c>
      <c r="B45" s="8">
        <v>57</v>
      </c>
      <c r="C45" s="9">
        <f t="shared" si="11"/>
        <v>19</v>
      </c>
      <c r="D45" s="3">
        <f t="shared" si="9"/>
        <v>356.35425960055085</v>
      </c>
      <c r="E45" s="3">
        <f t="shared" si="10"/>
        <v>76.716708357473991</v>
      </c>
    </row>
    <row r="46" spans="1:5" x14ac:dyDescent="0.3">
      <c r="A46">
        <v>39</v>
      </c>
      <c r="B46" s="8">
        <v>100</v>
      </c>
      <c r="C46" s="9">
        <f t="shared" si="11"/>
        <v>43</v>
      </c>
      <c r="D46" s="3">
        <f t="shared" si="9"/>
        <v>441.05591036313052</v>
      </c>
      <c r="E46" s="3">
        <f t="shared" si="10"/>
        <v>93.156323328391963</v>
      </c>
    </row>
    <row r="47" spans="1:5" x14ac:dyDescent="0.3">
      <c r="A47">
        <v>40</v>
      </c>
      <c r="B47" s="8">
        <v>130</v>
      </c>
      <c r="C47" s="9">
        <f t="shared" si="11"/>
        <v>30</v>
      </c>
      <c r="D47" s="3">
        <f t="shared" si="9"/>
        <v>543.67557282152575</v>
      </c>
      <c r="E47" s="3">
        <f t="shared" si="10"/>
        <v>112.62331914646644</v>
      </c>
    </row>
    <row r="48" spans="1:5" x14ac:dyDescent="0.3">
      <c r="A48">
        <v>41</v>
      </c>
      <c r="B48" s="8">
        <v>191</v>
      </c>
      <c r="C48" s="9">
        <f t="shared" si="11"/>
        <v>61</v>
      </c>
      <c r="D48" s="3">
        <f t="shared" si="9"/>
        <v>667.45930958688052</v>
      </c>
      <c r="E48" s="3">
        <f t="shared" si="10"/>
        <v>135.56198171658744</v>
      </c>
    </row>
    <row r="49" spans="1:5" x14ac:dyDescent="0.3">
      <c r="A49">
        <v>42</v>
      </c>
      <c r="B49" s="8">
        <v>204</v>
      </c>
      <c r="C49" s="9">
        <f t="shared" si="11"/>
        <v>13</v>
      </c>
      <c r="D49" s="3">
        <f t="shared" si="9"/>
        <v>816.11820309626466</v>
      </c>
      <c r="E49" s="3">
        <f t="shared" si="10"/>
        <v>162.4579988449953</v>
      </c>
    </row>
    <row r="50" spans="1:5" x14ac:dyDescent="0.3">
      <c r="A50">
        <v>43</v>
      </c>
      <c r="B50" s="8">
        <v>285</v>
      </c>
      <c r="C50" s="9">
        <f t="shared" si="11"/>
        <v>81</v>
      </c>
      <c r="D50" s="3">
        <f t="shared" si="9"/>
        <v>993.86938733729914</v>
      </c>
      <c r="E50" s="3">
        <f t="shared" si="10"/>
        <v>193.83754173581474</v>
      </c>
    </row>
    <row r="51" spans="1:5" x14ac:dyDescent="0.3">
      <c r="A51">
        <v>44</v>
      </c>
      <c r="B51" s="8">
        <v>377</v>
      </c>
      <c r="C51" s="9">
        <f t="shared" si="11"/>
        <v>92</v>
      </c>
      <c r="D51" s="3">
        <f t="shared" si="9"/>
        <v>1205.4755977646732</v>
      </c>
      <c r="E51" s="3">
        <f t="shared" si="10"/>
        <v>230.26519115379546</v>
      </c>
    </row>
    <row r="52" spans="1:5" x14ac:dyDescent="0.3">
      <c r="A52">
        <v>45</v>
      </c>
      <c r="B52" s="8">
        <v>653</v>
      </c>
      <c r="C52" s="9">
        <f t="shared" si="11"/>
        <v>276</v>
      </c>
      <c r="D52" s="3">
        <f t="shared" si="9"/>
        <v>1456.2819989047468</v>
      </c>
      <c r="E52" s="3">
        <f t="shared" si="10"/>
        <v>272.34053915942792</v>
      </c>
    </row>
    <row r="53" spans="1:5" x14ac:dyDescent="0.3">
      <c r="A53">
        <v>46</v>
      </c>
      <c r="B53" s="8">
        <v>949</v>
      </c>
      <c r="C53" s="9">
        <f t="shared" si="11"/>
        <v>296</v>
      </c>
      <c r="D53" s="3">
        <f t="shared" si="9"/>
        <v>1752.248885051464</v>
      </c>
      <c r="E53" s="3">
        <f t="shared" si="10"/>
        <v>320.69330861799045</v>
      </c>
    </row>
    <row r="54" spans="1:5" x14ac:dyDescent="0.3">
      <c r="A54">
        <v>47</v>
      </c>
      <c r="B54" s="8">
        <v>1126</v>
      </c>
      <c r="C54" s="9">
        <f t="shared" si="11"/>
        <v>177</v>
      </c>
      <c r="D54" s="3">
        <f>$D$1*_xlfn.NORM.DIST($A54,$D$2,$D$3,TRUE)</f>
        <v>2099.9787006874244</v>
      </c>
      <c r="E54" s="3">
        <f>$D$1*_xlfn.NORM.DIST($A54,$D$2,$D$3,FALSE)</f>
        <v>375.97685217603924</v>
      </c>
    </row>
    <row r="55" spans="1:5" x14ac:dyDescent="0.3">
      <c r="A55">
        <v>48</v>
      </c>
      <c r="B55" s="8">
        <v>1209</v>
      </c>
      <c r="C55" s="9">
        <f>+B55-B54</f>
        <v>83</v>
      </c>
      <c r="D55" s="3">
        <f t="shared" ref="D55:D118" si="12">$D$1*_xlfn.NORM.DIST($A55,$D$2,$D$3,TRUE)</f>
        <v>2506.7357023960731</v>
      </c>
      <c r="E55" s="3">
        <f t="shared" ref="E55:E118" si="13">$D$1*_xlfn.NORM.DIST($A55,$D$2,$D$3,FALSE)</f>
        <v>438.85992080833751</v>
      </c>
    </row>
    <row r="56" spans="1:5" x14ac:dyDescent="0.3">
      <c r="A56">
        <v>49</v>
      </c>
      <c r="B56" s="8">
        <v>1784</v>
      </c>
      <c r="C56" s="9">
        <f t="shared" ref="C56:C97" si="14">+B56-B55</f>
        <v>575</v>
      </c>
      <c r="D56" s="3">
        <f t="shared" si="12"/>
        <v>2980.4564922254472</v>
      </c>
      <c r="E56" s="3">
        <f t="shared" si="13"/>
        <v>510.01662979732021</v>
      </c>
    </row>
    <row r="57" spans="1:5" x14ac:dyDescent="0.3">
      <c r="A57">
        <v>50</v>
      </c>
      <c r="B57" s="8">
        <v>2281</v>
      </c>
      <c r="C57" s="9">
        <f t="shared" si="14"/>
        <v>497</v>
      </c>
      <c r="D57" s="3">
        <f t="shared" si="12"/>
        <v>3529.7496031375103</v>
      </c>
      <c r="E57" s="3">
        <f t="shared" si="13"/>
        <v>590.11459718337221</v>
      </c>
    </row>
    <row r="58" spans="1:5" x14ac:dyDescent="0.3">
      <c r="A58">
        <v>51</v>
      </c>
      <c r="B58" s="8">
        <v>2281</v>
      </c>
      <c r="C58" s="9">
        <f t="shared" si="14"/>
        <v>0</v>
      </c>
      <c r="D58" s="3">
        <f t="shared" si="12"/>
        <v>4163.882319602485</v>
      </c>
      <c r="E58" s="3">
        <f t="shared" si="13"/>
        <v>679.8012859513068</v>
      </c>
    </row>
    <row r="59" spans="1:5" x14ac:dyDescent="0.3">
      <c r="A59">
        <v>52</v>
      </c>
      <c r="B59" s="8">
        <v>3661</v>
      </c>
      <c r="C59" s="9">
        <f t="shared" si="14"/>
        <v>1380</v>
      </c>
      <c r="D59" s="3">
        <f t="shared" si="12"/>
        <v>4892.7529792405085</v>
      </c>
      <c r="E59" s="3">
        <f t="shared" si="13"/>
        <v>779.68864564023727</v>
      </c>
    </row>
    <row r="60" spans="1:5" x14ac:dyDescent="0.3">
      <c r="A60">
        <v>53</v>
      </c>
      <c r="B60" s="8">
        <v>4469</v>
      </c>
      <c r="C60" s="9">
        <f t="shared" si="14"/>
        <v>808</v>
      </c>
      <c r="D60" s="3">
        <f t="shared" si="12"/>
        <v>5726.8471322203513</v>
      </c>
      <c r="E60" s="3">
        <f t="shared" si="13"/>
        <v>890.33622029572382</v>
      </c>
    </row>
    <row r="61" spans="1:5" x14ac:dyDescent="0.3">
      <c r="A61">
        <v>54</v>
      </c>
      <c r="B61" s="8">
        <v>4499</v>
      </c>
      <c r="C61" s="9">
        <f t="shared" si="14"/>
        <v>30</v>
      </c>
      <c r="D61" s="3">
        <f t="shared" si="12"/>
        <v>6677.1761397884848</v>
      </c>
      <c r="E61" s="3">
        <f t="shared" si="13"/>
        <v>1012.2329657961645</v>
      </c>
    </row>
    <row r="62" spans="1:5" x14ac:dyDescent="0.3">
      <c r="A62">
        <v>55</v>
      </c>
      <c r="B62" s="8">
        <v>6633</v>
      </c>
      <c r="C62" s="9">
        <f t="shared" si="14"/>
        <v>2134</v>
      </c>
      <c r="D62" s="3">
        <f t="shared" si="12"/>
        <v>7755.1970755149905</v>
      </c>
      <c r="E62" s="3">
        <f t="shared" si="13"/>
        <v>1145.7780981208527</v>
      </c>
    </row>
    <row r="63" spans="1:5" x14ac:dyDescent="0.3">
      <c r="A63">
        <v>56</v>
      </c>
      <c r="B63" s="8">
        <v>7652</v>
      </c>
      <c r="C63" s="9">
        <f t="shared" si="14"/>
        <v>1019</v>
      </c>
      <c r="D63" s="3">
        <f t="shared" si="12"/>
        <v>8972.713153594912</v>
      </c>
      <c r="E63" s="3">
        <f t="shared" si="13"/>
        <v>1291.2613721403629</v>
      </c>
    </row>
    <row r="64" spans="1:5" x14ac:dyDescent="0.3">
      <c r="A64">
        <v>57</v>
      </c>
      <c r="B64" s="8">
        <v>9043</v>
      </c>
      <c r="C64" s="9">
        <f t="shared" si="14"/>
        <v>1391</v>
      </c>
      <c r="D64" s="3">
        <f t="shared" si="12"/>
        <v>10341.754345665093</v>
      </c>
      <c r="E64" s="3">
        <f t="shared" si="13"/>
        <v>1448.8432646496851</v>
      </c>
    </row>
    <row r="65" spans="1:5" x14ac:dyDescent="0.3">
      <c r="A65">
        <v>58</v>
      </c>
      <c r="B65" s="8">
        <v>10871</v>
      </c>
      <c r="C65" s="9">
        <f t="shared" si="14"/>
        <v>1828</v>
      </c>
      <c r="D65" s="3">
        <f t="shared" si="12"/>
        <v>11874.438355411545</v>
      </c>
      <c r="E65" s="3">
        <f t="shared" si="13"/>
        <v>1618.5356019862986</v>
      </c>
    </row>
    <row r="66" spans="1:5" x14ac:dyDescent="0.3">
      <c r="A66">
        <v>59</v>
      </c>
      <c r="B66" s="8">
        <v>12612</v>
      </c>
      <c r="C66" s="9">
        <f t="shared" si="14"/>
        <v>1741</v>
      </c>
      <c r="D66" s="3">
        <f t="shared" si="12"/>
        <v>13582.812689341517</v>
      </c>
      <c r="E66" s="3">
        <f t="shared" si="13"/>
        <v>1800.1832278869299</v>
      </c>
    </row>
    <row r="67" spans="1:5" x14ac:dyDescent="0.3">
      <c r="A67">
        <v>60</v>
      </c>
      <c r="B67" s="8">
        <v>14282</v>
      </c>
      <c r="C67" s="9">
        <f t="shared" si="14"/>
        <v>1670</v>
      </c>
      <c r="D67" s="3">
        <f t="shared" si="12"/>
        <v>15478.67917927475</v>
      </c>
      <c r="E67" s="3">
        <f t="shared" si="13"/>
        <v>1993.447347471812</v>
      </c>
    </row>
    <row r="68" spans="1:5" x14ac:dyDescent="0.3">
      <c r="A68">
        <v>61</v>
      </c>
      <c r="B68" s="8">
        <v>16018</v>
      </c>
      <c r="C68" s="9">
        <f t="shared" si="14"/>
        <v>1736</v>
      </c>
      <c r="D68" s="3">
        <f t="shared" si="12"/>
        <v>17573.402960493946</v>
      </c>
      <c r="E68" s="3">
        <f t="shared" si="13"/>
        <v>2197.7912048588237</v>
      </c>
    </row>
    <row r="69" spans="1:5" x14ac:dyDescent="0.3">
      <c r="A69">
        <v>62</v>
      </c>
      <c r="B69" s="8">
        <v>19856</v>
      </c>
      <c r="C69" s="9">
        <f t="shared" si="14"/>
        <v>3838</v>
      </c>
      <c r="D69" s="3">
        <f t="shared" si="12"/>
        <v>19877.708568860395</v>
      </c>
      <c r="E69" s="3">
        <f t="shared" si="13"/>
        <v>2412.468751785314</v>
      </c>
    </row>
    <row r="70" spans="1:5" x14ac:dyDescent="0.3">
      <c r="A70">
        <v>63</v>
      </c>
      <c r="B70" s="8">
        <v>22304</v>
      </c>
      <c r="C70" s="9">
        <f t="shared" si="14"/>
        <v>2448</v>
      </c>
      <c r="D70" s="3">
        <f t="shared" si="12"/>
        <v>22401.466467508857</v>
      </c>
      <c r="E70" s="3">
        <f t="shared" si="13"/>
        <v>2636.5169402738443</v>
      </c>
    </row>
    <row r="71" spans="1:5" x14ac:dyDescent="0.3">
      <c r="A71">
        <v>64</v>
      </c>
      <c r="B71" s="8">
        <v>25233</v>
      </c>
      <c r="C71" s="9">
        <f t="shared" si="14"/>
        <v>2929</v>
      </c>
      <c r="D71" s="3">
        <f t="shared" si="12"/>
        <v>25153.473923868671</v>
      </c>
      <c r="E71" s="3">
        <f t="shared" si="13"/>
        <v>2868.7522221761096</v>
      </c>
    </row>
    <row r="72" spans="1:5" x14ac:dyDescent="0.3">
      <c r="A72">
        <v>65</v>
      </c>
      <c r="B72" s="8">
        <v>29155</v>
      </c>
      <c r="C72" s="9">
        <f t="shared" si="14"/>
        <v>3922</v>
      </c>
      <c r="D72" s="3">
        <f t="shared" si="12"/>
        <v>28141.234704449696</v>
      </c>
      <c r="E72" s="3">
        <f t="shared" si="13"/>
        <v>3107.7717617337789</v>
      </c>
    </row>
    <row r="73" spans="1:5" x14ac:dyDescent="0.3">
      <c r="A73">
        <v>66</v>
      </c>
      <c r="B73" s="8">
        <v>32964</v>
      </c>
      <c r="C73" s="9">
        <f t="shared" si="14"/>
        <v>3809</v>
      </c>
      <c r="D73" s="3">
        <f t="shared" si="12"/>
        <v>31370.742511743909</v>
      </c>
      <c r="E73" s="3">
        <f t="shared" si="13"/>
        <v>3351.9597646199177</v>
      </c>
    </row>
    <row r="74" spans="1:5" x14ac:dyDescent="0.3">
      <c r="A74">
        <v>67</v>
      </c>
      <c r="B74" s="8">
        <v>37575</v>
      </c>
      <c r="C74" s="9">
        <f t="shared" si="14"/>
        <v>4611</v>
      </c>
      <c r="D74" s="3">
        <f t="shared" si="12"/>
        <v>34846.273429517889</v>
      </c>
      <c r="E74" s="3">
        <f t="shared" si="13"/>
        <v>3599.4992000201855</v>
      </c>
    </row>
    <row r="75" spans="1:5" x14ac:dyDescent="0.3">
      <c r="A75">
        <v>68</v>
      </c>
      <c r="B75" s="8">
        <v>40174</v>
      </c>
      <c r="C75" s="9">
        <f t="shared" si="14"/>
        <v>2599</v>
      </c>
      <c r="D75" s="3">
        <f t="shared" si="12"/>
        <v>38570.192846880462</v>
      </c>
      <c r="E75" s="3">
        <f t="shared" si="13"/>
        <v>3848.3890441945596</v>
      </c>
    </row>
    <row r="76" spans="1:5" x14ac:dyDescent="0.3">
      <c r="A76">
        <v>69</v>
      </c>
      <c r="B76" s="8">
        <v>44550</v>
      </c>
      <c r="C76" s="9">
        <f t="shared" si="14"/>
        <v>4376</v>
      </c>
      <c r="D76" s="3">
        <f t="shared" si="12"/>
        <v>42542.782378613141</v>
      </c>
      <c r="E76" s="3">
        <f t="shared" si="13"/>
        <v>4096.4670088722087</v>
      </c>
    </row>
    <row r="77" spans="1:5" x14ac:dyDescent="0.3">
      <c r="A77">
        <v>70</v>
      </c>
      <c r="B77" s="8">
        <v>52128</v>
      </c>
      <c r="C77" s="9">
        <f t="shared" si="14"/>
        <v>7578</v>
      </c>
      <c r="D77" s="3">
        <f t="shared" si="12"/>
        <v>46762.092174973986</v>
      </c>
      <c r="E77" s="3">
        <f t="shared" si="13"/>
        <v>4341.4375411402898</v>
      </c>
    </row>
    <row r="78" spans="1:5" x14ac:dyDescent="0.3">
      <c r="A78">
        <v>71</v>
      </c>
      <c r="B78" s="8">
        <v>56989</v>
      </c>
      <c r="C78" s="9">
        <f t="shared" si="14"/>
        <v>4861</v>
      </c>
      <c r="D78" s="3">
        <f t="shared" si="12"/>
        <v>51223.823710012606</v>
      </c>
      <c r="E78" s="3">
        <f t="shared" si="13"/>
        <v>4580.904699502893</v>
      </c>
    </row>
    <row r="79" spans="1:5" x14ac:dyDescent="0.3">
      <c r="A79">
        <v>72</v>
      </c>
      <c r="B79" s="8">
        <v>59105</v>
      </c>
      <c r="C79" s="9">
        <f t="shared" si="14"/>
        <v>2116</v>
      </c>
      <c r="D79" s="3">
        <f t="shared" si="12"/>
        <v>55921.247651528189</v>
      </c>
      <c r="E79" s="3">
        <f t="shared" si="13"/>
        <v>4812.4093305233018</v>
      </c>
    </row>
    <row r="80" spans="1:5" x14ac:dyDescent="0.3">
      <c r="A80">
        <v>73</v>
      </c>
      <c r="B80" s="8">
        <v>64338</v>
      </c>
      <c r="C80" s="9">
        <f t="shared" si="14"/>
        <v>5233</v>
      </c>
      <c r="D80" s="3">
        <f t="shared" si="12"/>
        <v>60845.160753580982</v>
      </c>
      <c r="E80" s="3">
        <f t="shared" si="13"/>
        <v>5033.4697993412283</v>
      </c>
    </row>
    <row r="81" spans="1:5" x14ac:dyDescent="0.3">
      <c r="A81">
        <v>74</v>
      </c>
      <c r="B81" s="8">
        <v>68605</v>
      </c>
      <c r="C81" s="9">
        <f t="shared" si="14"/>
        <v>4267</v>
      </c>
      <c r="D81" s="3">
        <f t="shared" si="12"/>
        <v>65983.88488681837</v>
      </c>
      <c r="E81" s="3">
        <f t="shared" si="13"/>
        <v>5241.6253728619859</v>
      </c>
    </row>
    <row r="82" spans="1:5" x14ac:dyDescent="0.3">
      <c r="A82">
        <v>75</v>
      </c>
      <c r="B82" s="8">
        <v>70478</v>
      </c>
      <c r="C82" s="9">
        <f t="shared" si="14"/>
        <v>1873</v>
      </c>
      <c r="D82" s="3">
        <f t="shared" si="12"/>
        <v>71323.310353064706</v>
      </c>
      <c r="E82" s="3">
        <f t="shared" si="13"/>
        <v>5434.4812237327742</v>
      </c>
    </row>
    <row r="83" spans="1:5" x14ac:dyDescent="0.3">
      <c r="A83">
        <v>76</v>
      </c>
      <c r="B83" s="8">
        <v>74390</v>
      </c>
      <c r="C83" s="9">
        <f t="shared" si="14"/>
        <v>3912</v>
      </c>
      <c r="D83" s="3">
        <f t="shared" si="12"/>
        <v>76846.98454578736</v>
      </c>
      <c r="E83" s="3">
        <f t="shared" si="13"/>
        <v>5609.7539228672813</v>
      </c>
    </row>
    <row r="84" spans="1:5" x14ac:dyDescent="0.3">
      <c r="A84">
        <v>77</v>
      </c>
      <c r="B84" s="8">
        <v>78167</v>
      </c>
      <c r="C84" s="9">
        <f t="shared" si="14"/>
        <v>3777</v>
      </c>
      <c r="D84" s="3">
        <f t="shared" si="12"/>
        <v>82536.245850364299</v>
      </c>
      <c r="E84" s="3">
        <f t="shared" si="13"/>
        <v>5765.3162237428351</v>
      </c>
    </row>
    <row r="85" spans="1:5" x14ac:dyDescent="0.3">
      <c r="A85">
        <v>78</v>
      </c>
      <c r="B85" s="8">
        <v>82048</v>
      </c>
      <c r="C85" s="9">
        <f t="shared" si="14"/>
        <v>3881</v>
      </c>
      <c r="D85" s="3">
        <f t="shared" si="12"/>
        <v>88370.401465552655</v>
      </c>
      <c r="E85" s="3">
        <f t="shared" si="13"/>
        <v>5899.2399171189163</v>
      </c>
    </row>
    <row r="86" spans="1:5" x14ac:dyDescent="0.3">
      <c r="A86">
        <v>79</v>
      </c>
      <c r="B86" s="8">
        <v>86334</v>
      </c>
      <c r="C86" s="9">
        <f t="shared" si="14"/>
        <v>4286</v>
      </c>
      <c r="D86" s="3">
        <f t="shared" si="12"/>
        <v>94326.946611568419</v>
      </c>
      <c r="E86" s="3">
        <f t="shared" si="13"/>
        <v>6009.8355527509229</v>
      </c>
    </row>
    <row r="87" spans="1:5" x14ac:dyDescent="0.3">
      <c r="A87">
        <v>80</v>
      </c>
      <c r="B87" s="8">
        <v>90676</v>
      </c>
      <c r="C87" s="9">
        <f t="shared" si="14"/>
        <v>4342</v>
      </c>
      <c r="D87" s="3">
        <f t="shared" si="12"/>
        <v>100381.82141376089</v>
      </c>
      <c r="E87" s="3">
        <f t="shared" si="13"/>
        <v>6095.6878858455457</v>
      </c>
    </row>
    <row r="88" spans="1:5" x14ac:dyDescent="0.3">
      <c r="A88">
        <v>81</v>
      </c>
      <c r="B88" s="8">
        <v>93790</v>
      </c>
      <c r="C88" s="9">
        <f t="shared" si="14"/>
        <v>3114</v>
      </c>
      <c r="D88" s="3">
        <f t="shared" si="12"/>
        <v>106509.70065684097</v>
      </c>
      <c r="E88" s="3">
        <f t="shared" si="13"/>
        <v>6155.6860092809193</v>
      </c>
    </row>
    <row r="89" spans="1:5" x14ac:dyDescent="0.3">
      <c r="A89">
        <v>82</v>
      </c>
      <c r="B89" s="8">
        <v>120633</v>
      </c>
      <c r="C89" s="9">
        <f t="shared" si="14"/>
        <v>26843</v>
      </c>
      <c r="D89" s="3">
        <f t="shared" si="12"/>
        <v>112684.31063373687</v>
      </c>
      <c r="E89" s="3">
        <f t="shared" si="13"/>
        <v>6189.0472749619112</v>
      </c>
    </row>
    <row r="90" spans="1:5" x14ac:dyDescent="0.3">
      <c r="A90">
        <v>83</v>
      </c>
      <c r="B90" s="8">
        <v>124298</v>
      </c>
      <c r="C90" s="9">
        <f t="shared" si="14"/>
        <v>3665</v>
      </c>
      <c r="D90" s="3">
        <f t="shared" si="12"/>
        <v>118878.76650220923</v>
      </c>
      <c r="E90" s="3">
        <f t="shared" si="13"/>
        <v>6195.3342842724187</v>
      </c>
    </row>
    <row r="91" spans="1:5" x14ac:dyDescent="0.3">
      <c r="A91">
        <v>84</v>
      </c>
      <c r="B91" s="8">
        <v>130253</v>
      </c>
      <c r="C91" s="9">
        <f t="shared" si="14"/>
        <v>5955</v>
      </c>
      <c r="D91" s="3">
        <f t="shared" si="12"/>
        <v>125065.92294251246</v>
      </c>
      <c r="E91" s="3">
        <f t="shared" si="13"/>
        <v>6174.4644320012367</v>
      </c>
    </row>
    <row r="92" spans="1:5" x14ac:dyDescent="0.3">
      <c r="A92">
        <v>85</v>
      </c>
      <c r="B92" s="8">
        <v>133470</v>
      </c>
      <c r="C92" s="9">
        <f t="shared" si="14"/>
        <v>3217</v>
      </c>
      <c r="D92" s="3">
        <f t="shared" si="12"/>
        <v>131218.73050469451</v>
      </c>
      <c r="E92" s="3">
        <f t="shared" si="13"/>
        <v>6126.7117126219646</v>
      </c>
    </row>
    <row r="93" spans="1:5" x14ac:dyDescent="0.3">
      <c r="A93">
        <v>86</v>
      </c>
      <c r="B93" s="8">
        <v>145960</v>
      </c>
      <c r="C93" s="9">
        <f t="shared" si="14"/>
        <v>12490</v>
      </c>
      <c r="D93" s="3">
        <f t="shared" si="12"/>
        <v>137310.58986038883</v>
      </c>
      <c r="E93" s="3">
        <f t="shared" si="13"/>
        <v>6052.7007337119894</v>
      </c>
    </row>
    <row r="94" spans="1:5" x14ac:dyDescent="0.3">
      <c r="A94">
        <v>87</v>
      </c>
      <c r="B94" s="8">
        <v>147969</v>
      </c>
      <c r="C94" s="9">
        <f t="shared" si="14"/>
        <v>2009</v>
      </c>
      <c r="D94" s="3">
        <f t="shared" si="12"/>
        <v>143315.696237984</v>
      </c>
      <c r="E94" s="3">
        <f t="shared" si="13"/>
        <v>5953.3931193670533</v>
      </c>
    </row>
    <row r="95" spans="1:5" x14ac:dyDescent="0.3">
      <c r="A95">
        <v>88</v>
      </c>
      <c r="B95" s="8">
        <v>147969</v>
      </c>
      <c r="C95" s="9">
        <f t="shared" si="14"/>
        <v>0</v>
      </c>
      <c r="D95" s="3">
        <f t="shared" si="12"/>
        <v>149209.366619345</v>
      </c>
      <c r="E95" s="3">
        <f t="shared" si="13"/>
        <v>5830.0667173687971</v>
      </c>
    </row>
    <row r="96" spans="1:5" x14ac:dyDescent="0.3">
      <c r="A96">
        <v>89</v>
      </c>
      <c r="B96" s="8">
        <v>152894</v>
      </c>
      <c r="C96" s="9">
        <f t="shared" si="14"/>
        <v>4925</v>
      </c>
      <c r="D96" s="3">
        <f t="shared" si="12"/>
        <v>154968.34279908834</v>
      </c>
      <c r="E96" s="3">
        <f t="shared" si="13"/>
        <v>5684.2882385986823</v>
      </c>
    </row>
    <row r="97" spans="1:5" x14ac:dyDescent="0.3">
      <c r="A97">
        <v>90</v>
      </c>
      <c r="B97" s="8">
        <v>155275</v>
      </c>
      <c r="C97" s="9">
        <f t="shared" si="14"/>
        <v>2381</v>
      </c>
      <c r="D97" s="3">
        <f t="shared" si="12"/>
        <v>160571.06413342932</v>
      </c>
      <c r="E97" s="3">
        <f t="shared" si="13"/>
        <v>5517.8801475393839</v>
      </c>
    </row>
    <row r="98" spans="1:5" x14ac:dyDescent="0.3">
      <c r="A98">
        <v>91</v>
      </c>
      <c r="D98" s="3">
        <f t="shared" si="12"/>
        <v>165997.90470678452</v>
      </c>
      <c r="E98" s="3">
        <f t="shared" si="13"/>
        <v>5332.8827815953073</v>
      </c>
    </row>
    <row r="99" spans="1:5" x14ac:dyDescent="0.3">
      <c r="A99">
        <v>92</v>
      </c>
      <c r="D99" s="3">
        <f t="shared" si="12"/>
        <v>171231.37068624154</v>
      </c>
      <c r="E99" s="3">
        <f t="shared" si="13"/>
        <v>5131.5127988036711</v>
      </c>
    </row>
    <row r="100" spans="1:5" x14ac:dyDescent="0.3">
      <c r="A100">
        <v>93</v>
      </c>
      <c r="D100" s="3">
        <f t="shared" si="12"/>
        <v>176256.25477755617</v>
      </c>
      <c r="E100" s="3">
        <f t="shared" si="13"/>
        <v>4916.1191344150811</v>
      </c>
    </row>
    <row r="101" spans="1:5" x14ac:dyDescent="0.3">
      <c r="A101">
        <v>94</v>
      </c>
      <c r="D101" s="3">
        <f t="shared" si="12"/>
        <v>181059.74589940775</v>
      </c>
      <c r="E101" s="3">
        <f t="shared" si="13"/>
        <v>4689.1376847741576</v>
      </c>
    </row>
    <row r="102" spans="1:5" x14ac:dyDescent="0.3">
      <c r="A102">
        <v>95</v>
      </c>
      <c r="D102" s="3">
        <f t="shared" si="12"/>
        <v>185631.49341205478</v>
      </c>
      <c r="E102" s="3">
        <f t="shared" si="13"/>
        <v>4453.0459318054945</v>
      </c>
    </row>
    <row r="103" spans="1:5" x14ac:dyDescent="0.3">
      <c r="A103">
        <v>96</v>
      </c>
      <c r="D103" s="3">
        <f t="shared" si="12"/>
        <v>189963.62642992893</v>
      </c>
      <c r="E103" s="3">
        <f t="shared" si="13"/>
        <v>4210.3186749360693</v>
      </c>
    </row>
    <row r="104" spans="1:5" x14ac:dyDescent="0.3">
      <c r="A104">
        <v>97</v>
      </c>
      <c r="D104" s="3">
        <f t="shared" si="12"/>
        <v>194050.72987531667</v>
      </c>
      <c r="E104" s="3">
        <f t="shared" si="13"/>
        <v>3963.3859528923849</v>
      </c>
    </row>
    <row r="105" spans="1:5" x14ac:dyDescent="0.3">
      <c r="A105">
        <v>98</v>
      </c>
      <c r="D105" s="3">
        <f t="shared" si="12"/>
        <v>197889.77995652478</v>
      </c>
      <c r="E105" s="3">
        <f t="shared" si="13"/>
        <v>3714.5941204026926</v>
      </c>
    </row>
    <row r="106" spans="1:5" x14ac:dyDescent="0.3">
      <c r="A106">
        <v>99</v>
      </c>
      <c r="D106" s="3">
        <f t="shared" si="12"/>
        <v>201480.04264875266</v>
      </c>
      <c r="E106" s="3">
        <f t="shared" si="13"/>
        <v>3466.1709004945942</v>
      </c>
    </row>
    <row r="107" spans="1:5" x14ac:dyDescent="0.3">
      <c r="A107">
        <v>100</v>
      </c>
      <c r="D107" s="3">
        <f t="shared" si="12"/>
        <v>204822.93949577332</v>
      </c>
      <c r="E107" s="3">
        <f t="shared" si="13"/>
        <v>3220.1950687272893</v>
      </c>
    </row>
    <row r="108" spans="1:5" x14ac:dyDescent="0.3">
      <c r="A108">
        <v>101</v>
      </c>
      <c r="D108" s="3">
        <f t="shared" si="12"/>
        <v>207921.88561911686</v>
      </c>
      <c r="E108" s="3">
        <f t="shared" si="13"/>
        <v>2978.571248728962</v>
      </c>
    </row>
    <row r="109" spans="1:5" x14ac:dyDescent="0.3">
      <c r="A109">
        <v>102</v>
      </c>
      <c r="D109" s="3">
        <f t="shared" si="12"/>
        <v>210782.10520989471</v>
      </c>
      <c r="E109" s="3">
        <f t="shared" si="13"/>
        <v>2743.0101163176469</v>
      </c>
    </row>
    <row r="110" spans="1:5" x14ac:dyDescent="0.3">
      <c r="A110">
        <v>103</v>
      </c>
      <c r="D110" s="3">
        <f t="shared" si="12"/>
        <v>213410.42998522765</v>
      </c>
      <c r="E110" s="3">
        <f t="shared" si="13"/>
        <v>2515.0141295102999</v>
      </c>
    </row>
    <row r="111" spans="1:5" x14ac:dyDescent="0.3">
      <c r="A111">
        <v>104</v>
      </c>
      <c r="D111" s="3">
        <f t="shared" si="12"/>
        <v>215815.08612196412</v>
      </c>
      <c r="E111" s="3">
        <f t="shared" si="13"/>
        <v>2295.8687305396529</v>
      </c>
    </row>
    <row r="112" spans="1:5" x14ac:dyDescent="0.3">
      <c r="A112">
        <v>105</v>
      </c>
      <c r="D112" s="3">
        <f t="shared" si="12"/>
        <v>218005.47504677577</v>
      </c>
      <c r="E112" s="3">
        <f t="shared" si="13"/>
        <v>2086.6388094310933</v>
      </c>
    </row>
    <row r="113" spans="1:5" x14ac:dyDescent="0.3">
      <c r="A113">
        <v>106</v>
      </c>
      <c r="D113" s="3">
        <f t="shared" si="12"/>
        <v>219991.95318090002</v>
      </c>
      <c r="E113" s="3">
        <f t="shared" si="13"/>
        <v>1888.1700815228974</v>
      </c>
    </row>
    <row r="114" spans="1:5" x14ac:dyDescent="0.3">
      <c r="A114">
        <v>107</v>
      </c>
      <c r="D114" s="3">
        <f t="shared" si="12"/>
        <v>221785.61533106156</v>
      </c>
      <c r="E114" s="3">
        <f t="shared" si="13"/>
        <v>1701.0949171354125</v>
      </c>
    </row>
    <row r="115" spans="1:5" x14ac:dyDescent="0.3">
      <c r="A115">
        <v>108</v>
      </c>
      <c r="D115" s="3">
        <f t="shared" si="12"/>
        <v>223398.08590970995</v>
      </c>
      <c r="E115" s="3">
        <f t="shared" si="13"/>
        <v>1525.8420727438804</v>
      </c>
    </row>
    <row r="116" spans="1:5" x14ac:dyDescent="0.3">
      <c r="A116">
        <v>109</v>
      </c>
      <c r="D116" s="3">
        <f t="shared" si="12"/>
        <v>224841.32158362935</v>
      </c>
      <c r="E116" s="3">
        <f t="shared" si="13"/>
        <v>1362.6497105637027</v>
      </c>
    </row>
    <row r="117" spans="1:5" x14ac:dyDescent="0.3">
      <c r="A117">
        <v>110</v>
      </c>
      <c r="D117" s="3">
        <f t="shared" si="12"/>
        <v>226127.42831665042</v>
      </c>
      <c r="E117" s="3">
        <f t="shared" si="13"/>
        <v>1211.5810572992668</v>
      </c>
    </row>
    <row r="118" spans="1:5" x14ac:dyDescent="0.3">
      <c r="A118">
        <v>111</v>
      </c>
      <c r="D118" s="3">
        <f t="shared" si="12"/>
        <v>227268.49511539668</v>
      </c>
      <c r="E118" s="3">
        <f t="shared" si="13"/>
        <v>1072.5420417420735</v>
      </c>
    </row>
    <row r="119" spans="1:5" x14ac:dyDescent="0.3">
      <c r="A119">
        <v>112</v>
      </c>
      <c r="D119" s="3">
        <f t="shared" ref="D119:D157" si="15">$D$1*_xlfn.NORM.DIST($A119,$D$2,$D$3,TRUE)</f>
        <v>228276.446130834</v>
      </c>
      <c r="E119" s="3">
        <f t="shared" ref="E119:E157" si="16">$D$1*_xlfn.NORM.DIST($A119,$D$2,$D$3,FALSE)</f>
        <v>945.30026281510152</v>
      </c>
    </row>
    <row r="120" spans="1:5" x14ac:dyDescent="0.3">
      <c r="A120">
        <v>113</v>
      </c>
      <c r="D120" s="3">
        <f t="shared" si="15"/>
        <v>229162.91213446471</v>
      </c>
      <c r="E120" s="3">
        <f t="shared" si="16"/>
        <v>829.50467170078707</v>
      </c>
    </row>
    <row r="121" spans="1:5" x14ac:dyDescent="0.3">
      <c r="A121">
        <v>114</v>
      </c>
      <c r="D121" s="3">
        <f t="shared" si="15"/>
        <v>229939.12179479928</v>
      </c>
      <c r="E121" s="3">
        <f t="shared" si="16"/>
        <v>724.70540048670898</v>
      </c>
    </row>
    <row r="122" spans="1:5" x14ac:dyDescent="0.3">
      <c r="A122">
        <v>115</v>
      </c>
      <c r="D122" s="3">
        <f t="shared" si="15"/>
        <v>230615.81264217157</v>
      </c>
      <c r="E122" s="3">
        <f t="shared" si="16"/>
        <v>630.37323162693258</v>
      </c>
    </row>
    <row r="123" spans="1:5" x14ac:dyDescent="0.3">
      <c r="A123">
        <v>116</v>
      </c>
      <c r="D123" s="3">
        <f t="shared" si="15"/>
        <v>231203.1611392138</v>
      </c>
      <c r="E123" s="3">
        <f t="shared" si="16"/>
        <v>545.91827364464837</v>
      </c>
    </row>
    <row r="124" spans="1:5" x14ac:dyDescent="0.3">
      <c r="A124">
        <v>117</v>
      </c>
      <c r="D124" s="3">
        <f t="shared" si="15"/>
        <v>231710.73087774994</v>
      </c>
      <c r="E124" s="3">
        <f t="shared" si="16"/>
        <v>470.7074851604778</v>
      </c>
    </row>
    <row r="125" spans="1:5" x14ac:dyDescent="0.3">
      <c r="A125">
        <v>118</v>
      </c>
      <c r="D125" s="3">
        <f t="shared" si="15"/>
        <v>232147.43760426398</v>
      </c>
      <c r="E125" s="3">
        <f t="shared" si="16"/>
        <v>404.08076801760348</v>
      </c>
    </row>
    <row r="126" spans="1:5" x14ac:dyDescent="0.3">
      <c r="A126">
        <v>119</v>
      </c>
      <c r="D126" s="3">
        <f t="shared" si="15"/>
        <v>232521.52953586716</v>
      </c>
      <c r="E126" s="3">
        <f t="shared" si="16"/>
        <v>345.3654278450482</v>
      </c>
    </row>
    <row r="127" spans="1:5" x14ac:dyDescent="0.3">
      <c r="A127">
        <v>120</v>
      </c>
      <c r="D127" s="3">
        <f t="shared" si="15"/>
        <v>232840.5812643276</v>
      </c>
      <c r="E127" s="3">
        <f t="shared" si="16"/>
        <v>293.8888741627519</v>
      </c>
    </row>
    <row r="128" spans="1:5" x14ac:dyDescent="0.3">
      <c r="A128">
        <v>121</v>
      </c>
      <c r="D128" s="3">
        <f t="shared" si="15"/>
        <v>233111.49945229359</v>
      </c>
      <c r="E128" s="3">
        <f t="shared" si="16"/>
        <v>248.98949990914613</v>
      </c>
    </row>
    <row r="129" spans="1:5" x14ac:dyDescent="0.3">
      <c r="A129">
        <v>122</v>
      </c>
      <c r="D129" s="3">
        <f t="shared" si="15"/>
        <v>233340.53849648795</v>
      </c>
      <c r="E129" s="3">
        <f t="shared" si="16"/>
        <v>210.02574042767412</v>
      </c>
    </row>
    <row r="130" spans="1:5" x14ac:dyDescent="0.3">
      <c r="A130">
        <v>123</v>
      </c>
      <c r="D130" s="3">
        <f t="shared" si="15"/>
        <v>233533.32435916623</v>
      </c>
      <c r="E130" s="3">
        <f t="shared" si="16"/>
        <v>176.38336338587075</v>
      </c>
    </row>
    <row r="131" spans="1:5" x14ac:dyDescent="0.3">
      <c r="A131">
        <v>124</v>
      </c>
      <c r="D131" s="3">
        <f t="shared" si="15"/>
        <v>233694.88484245649</v>
      </c>
      <c r="E131" s="3">
        <f t="shared" si="16"/>
        <v>147.48108323241667</v>
      </c>
    </row>
    <row r="132" spans="1:5" x14ac:dyDescent="0.3">
      <c r="A132">
        <v>125</v>
      </c>
      <c r="D132" s="3">
        <f t="shared" si="15"/>
        <v>233829.6846909358</v>
      </c>
      <c r="E132" s="3">
        <f t="shared" si="16"/>
        <v>122.77462649882301</v>
      </c>
    </row>
    <row r="133" spans="1:5" x14ac:dyDescent="0.3">
      <c r="A133">
        <v>126</v>
      </c>
      <c r="D133" s="3">
        <f t="shared" si="15"/>
        <v>233941.66404661891</v>
      </c>
      <c r="E133" s="3">
        <f t="shared" si="16"/>
        <v>101.75939779564348</v>
      </c>
    </row>
    <row r="134" spans="1:5" x14ac:dyDescent="0.3">
      <c r="A134">
        <v>127</v>
      </c>
      <c r="D134" s="3">
        <f t="shared" si="15"/>
        <v>234034.27893855725</v>
      </c>
      <c r="E134" s="3">
        <f t="shared" si="16"/>
        <v>83.971911335328713</v>
      </c>
    </row>
    <row r="135" spans="1:5" x14ac:dyDescent="0.3">
      <c r="A135">
        <v>128</v>
      </c>
      <c r="D135" s="3">
        <f t="shared" si="15"/>
        <v>234110.54265831353</v>
      </c>
      <c r="E135" s="3">
        <f t="shared" si="16"/>
        <v>68.990160079016931</v>
      </c>
    </row>
    <row r="136" spans="1:5" x14ac:dyDescent="0.3">
      <c r="A136">
        <v>129</v>
      </c>
      <c r="D136" s="3">
        <f t="shared" si="15"/>
        <v>234173.06704546974</v>
      </c>
      <c r="E136" s="3">
        <f t="shared" si="16"/>
        <v>56.433095166737928</v>
      </c>
    </row>
    <row r="137" spans="1:5" x14ac:dyDescent="0.3">
      <c r="A137">
        <v>130</v>
      </c>
      <c r="D137" s="3">
        <f t="shared" si="15"/>
        <v>234224.10287788833</v>
      </c>
      <c r="E137" s="3">
        <f t="shared" si="16"/>
        <v>45.959383261303032</v>
      </c>
    </row>
    <row r="138" spans="1:5" x14ac:dyDescent="0.3">
      <c r="A138">
        <v>131</v>
      </c>
      <c r="D138" s="3">
        <f t="shared" si="15"/>
        <v>234265.57872466266</v>
      </c>
      <c r="E138" s="3">
        <f t="shared" si="16"/>
        <v>37.265599959666481</v>
      </c>
    </row>
    <row r="139" spans="1:5" x14ac:dyDescent="0.3">
      <c r="A139">
        <v>132</v>
      </c>
      <c r="D139" s="3">
        <f t="shared" si="15"/>
        <v>234299.13777167656</v>
      </c>
      <c r="E139" s="3">
        <f t="shared" si="16"/>
        <v>30.084004622882485</v>
      </c>
    </row>
    <row r="140" spans="1:5" x14ac:dyDescent="0.3">
      <c r="A140">
        <v>133</v>
      </c>
      <c r="D140" s="3">
        <f t="shared" si="15"/>
        <v>234326.1722676543</v>
      </c>
      <c r="E140" s="3">
        <f t="shared" si="16"/>
        <v>24.18002690026546</v>
      </c>
    </row>
    <row r="141" spans="1:5" x14ac:dyDescent="0.3">
      <c r="A141">
        <v>134</v>
      </c>
      <c r="D141" s="3">
        <f t="shared" si="15"/>
        <v>234347.8553607334</v>
      </c>
      <c r="E141" s="3">
        <f t="shared" si="16"/>
        <v>19.349578826968965</v>
      </c>
    </row>
    <row r="142" spans="1:5" x14ac:dyDescent="0.3">
      <c r="A142">
        <v>135</v>
      </c>
      <c r="D142" s="3">
        <f t="shared" si="15"/>
        <v>234365.17020103754</v>
      </c>
      <c r="E142" s="3">
        <f t="shared" si="16"/>
        <v>15.416289484832641</v>
      </c>
    </row>
    <row r="143" spans="1:5" x14ac:dyDescent="0.3">
      <c r="A143">
        <v>136</v>
      </c>
      <c r="D143" s="3">
        <f t="shared" si="15"/>
        <v>234378.93627332876</v>
      </c>
      <c r="E143" s="3">
        <f t="shared" si="16"/>
        <v>12.228742525200875</v>
      </c>
    </row>
    <row r="144" spans="1:5" x14ac:dyDescent="0.3">
      <c r="A144">
        <v>137</v>
      </c>
      <c r="D144" s="3">
        <f t="shared" si="15"/>
        <v>234389.83299606486</v>
      </c>
      <c r="E144" s="3">
        <f t="shared" si="16"/>
        <v>9.6577809101402181</v>
      </c>
    </row>
    <row r="145" spans="1:5" x14ac:dyDescent="0.3">
      <c r="A145">
        <v>138</v>
      </c>
      <c r="D145" s="3">
        <f t="shared" si="15"/>
        <v>234398.42068004358</v>
      </c>
      <c r="E145" s="3">
        <f t="shared" si="16"/>
        <v>7.5939284486961967</v>
      </c>
    </row>
    <row r="146" spans="1:5" x14ac:dyDescent="0.3">
      <c r="A146">
        <v>139</v>
      </c>
      <c r="D146" s="3">
        <f t="shared" si="15"/>
        <v>234405.15898259592</v>
      </c>
      <c r="E146" s="3">
        <f t="shared" si="16"/>
        <v>5.9449643733862398</v>
      </c>
    </row>
    <row r="147" spans="1:5" x14ac:dyDescent="0.3">
      <c r="A147">
        <v>140</v>
      </c>
      <c r="D147" s="3">
        <f t="shared" si="15"/>
        <v>234410.42302354239</v>
      </c>
      <c r="E147" s="3">
        <f t="shared" si="16"/>
        <v>4.6336754904948201</v>
      </c>
    </row>
    <row r="148" spans="1:5" x14ac:dyDescent="0.3">
      <c r="A148">
        <v>141</v>
      </c>
      <c r="D148" s="3">
        <f t="shared" si="15"/>
        <v>234414.51734850643</v>
      </c>
      <c r="E148" s="3">
        <f t="shared" si="16"/>
        <v>3.5958004190451671</v>
      </c>
    </row>
    <row r="149" spans="1:5" x14ac:dyDescent="0.3">
      <c r="A149">
        <v>142</v>
      </c>
      <c r="D149" s="3">
        <f t="shared" si="15"/>
        <v>234417.68793539077</v>
      </c>
      <c r="E149" s="3">
        <f t="shared" si="16"/>
        <v>2.7781720996492725</v>
      </c>
    </row>
    <row r="150" spans="1:5" x14ac:dyDescent="0.3">
      <c r="A150">
        <v>143</v>
      </c>
      <c r="D150" s="3">
        <f t="shared" si="15"/>
        <v>234420.13244251246</v>
      </c>
      <c r="E150" s="3">
        <f t="shared" si="16"/>
        <v>2.1370580342815821</v>
      </c>
    </row>
    <row r="151" spans="1:5" x14ac:dyDescent="0.3">
      <c r="A151">
        <v>144</v>
      </c>
      <c r="D151" s="3">
        <f t="shared" si="15"/>
        <v>234422.00889362252</v>
      </c>
      <c r="E151" s="3">
        <f t="shared" si="16"/>
        <v>1.6366924929824846</v>
      </c>
    </row>
    <row r="152" spans="1:5" x14ac:dyDescent="0.3">
      <c r="A152">
        <v>145</v>
      </c>
      <c r="D152" s="3">
        <f t="shared" si="15"/>
        <v>234423.44298722653</v>
      </c>
      <c r="E152" s="3">
        <f t="shared" si="16"/>
        <v>1.2479910435338764</v>
      </c>
    </row>
    <row r="153" spans="1:5" x14ac:dyDescent="0.3">
      <c r="A153">
        <v>146</v>
      </c>
      <c r="D153" s="3">
        <f t="shared" si="15"/>
        <v>234424.53420653671</v>
      </c>
      <c r="E153" s="3">
        <f t="shared" si="16"/>
        <v>0.94743505694177166</v>
      </c>
    </row>
    <row r="154" spans="1:5" x14ac:dyDescent="0.3">
      <c r="A154">
        <v>147</v>
      </c>
      <c r="D154" s="3">
        <f t="shared" si="15"/>
        <v>234425.36089311141</v>
      </c>
      <c r="E154" s="3">
        <f t="shared" si="16"/>
        <v>0.71611213973726806</v>
      </c>
    </row>
    <row r="155" spans="1:5" x14ac:dyDescent="0.3">
      <c r="A155">
        <v>148</v>
      </c>
      <c r="D155" s="3">
        <f t="shared" si="15"/>
        <v>234425.98443269019</v>
      </c>
      <c r="E155" s="3">
        <f t="shared" si="16"/>
        <v>0.53889757025110063</v>
      </c>
    </row>
    <row r="156" spans="1:5" x14ac:dyDescent="0.3">
      <c r="A156">
        <v>149</v>
      </c>
      <c r="D156" s="3">
        <f t="shared" si="15"/>
        <v>234426.45268665563</v>
      </c>
      <c r="E156" s="3">
        <f t="shared" si="16"/>
        <v>0.40376160551174572</v>
      </c>
    </row>
    <row r="157" spans="1:5" x14ac:dyDescent="0.3">
      <c r="A157">
        <v>150</v>
      </c>
      <c r="D157" s="3">
        <f t="shared" si="15"/>
        <v>234426.80278753431</v>
      </c>
      <c r="E157" s="3">
        <f t="shared" si="16"/>
        <v>0.30118782729690025</v>
      </c>
    </row>
    <row r="158" spans="1:5" x14ac:dyDescent="0.3">
      <c r="A158">
        <v>151</v>
      </c>
    </row>
    <row r="159" spans="1:5" x14ac:dyDescent="0.3">
      <c r="A159">
        <v>152</v>
      </c>
    </row>
    <row r="160" spans="1:5" x14ac:dyDescent="0.3">
      <c r="A160">
        <v>153</v>
      </c>
    </row>
    <row r="161" spans="1:1" x14ac:dyDescent="0.3">
      <c r="A161">
        <v>154</v>
      </c>
    </row>
    <row r="162" spans="1:1" x14ac:dyDescent="0.3">
      <c r="A162">
        <v>155</v>
      </c>
    </row>
    <row r="163" spans="1:1" x14ac:dyDescent="0.3">
      <c r="A163">
        <v>156</v>
      </c>
    </row>
    <row r="164" spans="1:1" x14ac:dyDescent="0.3">
      <c r="A164">
        <v>157</v>
      </c>
    </row>
    <row r="165" spans="1:1" x14ac:dyDescent="0.3">
      <c r="A165">
        <v>158</v>
      </c>
    </row>
    <row r="166" spans="1:1" x14ac:dyDescent="0.3">
      <c r="A166">
        <v>159</v>
      </c>
    </row>
    <row r="167" spans="1:1" x14ac:dyDescent="0.3">
      <c r="A167">
        <v>160</v>
      </c>
    </row>
    <row r="168" spans="1:1" x14ac:dyDescent="0.3">
      <c r="A168">
        <v>161</v>
      </c>
    </row>
    <row r="169" spans="1:1" x14ac:dyDescent="0.3">
      <c r="A169">
        <v>162</v>
      </c>
    </row>
    <row r="170" spans="1:1" x14ac:dyDescent="0.3">
      <c r="A170">
        <v>163</v>
      </c>
    </row>
    <row r="171" spans="1:1" x14ac:dyDescent="0.3">
      <c r="A171">
        <v>164</v>
      </c>
    </row>
    <row r="172" spans="1:1" x14ac:dyDescent="0.3">
      <c r="A172">
        <v>165</v>
      </c>
    </row>
    <row r="173" spans="1:1" x14ac:dyDescent="0.3">
      <c r="A173">
        <v>166</v>
      </c>
    </row>
    <row r="174" spans="1:1" x14ac:dyDescent="0.3">
      <c r="A174">
        <v>167</v>
      </c>
    </row>
    <row r="175" spans="1:1" x14ac:dyDescent="0.3">
      <c r="A175">
        <v>168</v>
      </c>
    </row>
    <row r="176" spans="1:1" x14ac:dyDescent="0.3">
      <c r="A176">
        <v>169</v>
      </c>
    </row>
    <row r="177" spans="1:1" x14ac:dyDescent="0.3">
      <c r="A177">
        <v>170</v>
      </c>
    </row>
    <row r="178" spans="1:1" x14ac:dyDescent="0.3">
      <c r="A178">
        <v>171</v>
      </c>
    </row>
    <row r="179" spans="1:1" x14ac:dyDescent="0.3">
      <c r="A179">
        <v>172</v>
      </c>
    </row>
    <row r="180" spans="1:1" x14ac:dyDescent="0.3">
      <c r="A180">
        <v>173</v>
      </c>
    </row>
    <row r="181" spans="1:1" x14ac:dyDescent="0.3">
      <c r="A181">
        <v>174</v>
      </c>
    </row>
    <row r="182" spans="1:1" x14ac:dyDescent="0.3">
      <c r="A182">
        <v>175</v>
      </c>
    </row>
    <row r="183" spans="1:1" x14ac:dyDescent="0.3">
      <c r="A183">
        <v>176</v>
      </c>
    </row>
    <row r="184" spans="1:1" x14ac:dyDescent="0.3">
      <c r="A184">
        <v>177</v>
      </c>
    </row>
    <row r="185" spans="1:1" x14ac:dyDescent="0.3">
      <c r="A185">
        <v>178</v>
      </c>
    </row>
    <row r="186" spans="1:1" x14ac:dyDescent="0.3">
      <c r="A186">
        <v>179</v>
      </c>
    </row>
    <row r="187" spans="1:1" x14ac:dyDescent="0.3">
      <c r="A187">
        <v>180</v>
      </c>
    </row>
    <row r="188" spans="1:1" x14ac:dyDescent="0.3">
      <c r="A188">
        <v>181</v>
      </c>
    </row>
    <row r="189" spans="1:1" x14ac:dyDescent="0.3">
      <c r="A189">
        <v>182</v>
      </c>
    </row>
    <row r="190" spans="1:1" x14ac:dyDescent="0.3">
      <c r="A190">
        <v>183</v>
      </c>
    </row>
    <row r="191" spans="1:1" x14ac:dyDescent="0.3">
      <c r="A191">
        <v>184</v>
      </c>
    </row>
    <row r="192" spans="1:1" x14ac:dyDescent="0.3">
      <c r="A192">
        <v>185</v>
      </c>
    </row>
    <row r="193" spans="1:1" x14ac:dyDescent="0.3">
      <c r="A193">
        <v>186</v>
      </c>
    </row>
    <row r="194" spans="1:1" x14ac:dyDescent="0.3">
      <c r="A194">
        <v>187</v>
      </c>
    </row>
    <row r="195" spans="1:1" x14ac:dyDescent="0.3">
      <c r="A195">
        <v>188</v>
      </c>
    </row>
    <row r="196" spans="1:1" x14ac:dyDescent="0.3">
      <c r="A196">
        <v>189</v>
      </c>
    </row>
    <row r="197" spans="1:1" x14ac:dyDescent="0.3">
      <c r="A197">
        <v>190</v>
      </c>
    </row>
    <row r="198" spans="1:1" x14ac:dyDescent="0.3">
      <c r="A198">
        <v>191</v>
      </c>
    </row>
    <row r="199" spans="1:1" x14ac:dyDescent="0.3">
      <c r="A199">
        <v>192</v>
      </c>
    </row>
    <row r="200" spans="1:1" x14ac:dyDescent="0.3">
      <c r="A200">
        <v>193</v>
      </c>
    </row>
    <row r="201" spans="1:1" x14ac:dyDescent="0.3">
      <c r="A201">
        <v>194</v>
      </c>
    </row>
    <row r="202" spans="1:1" x14ac:dyDescent="0.3">
      <c r="A202">
        <v>195</v>
      </c>
    </row>
    <row r="203" spans="1:1" x14ac:dyDescent="0.3">
      <c r="A203">
        <v>196</v>
      </c>
    </row>
    <row r="204" spans="1:1" x14ac:dyDescent="0.3">
      <c r="A204">
        <v>197</v>
      </c>
    </row>
    <row r="205" spans="1:1" x14ac:dyDescent="0.3">
      <c r="A205">
        <v>198</v>
      </c>
    </row>
    <row r="206" spans="1:1" x14ac:dyDescent="0.3">
      <c r="A206">
        <v>199</v>
      </c>
    </row>
    <row r="207" spans="1:1" x14ac:dyDescent="0.3">
      <c r="A207">
        <v>200</v>
      </c>
    </row>
    <row r="208" spans="1:1" x14ac:dyDescent="0.3">
      <c r="A208">
        <v>201</v>
      </c>
    </row>
    <row r="209" spans="1:1" x14ac:dyDescent="0.3">
      <c r="A209">
        <v>202</v>
      </c>
    </row>
    <row r="210" spans="1:1" x14ac:dyDescent="0.3">
      <c r="A210">
        <v>203</v>
      </c>
    </row>
    <row r="211" spans="1:1" x14ac:dyDescent="0.3">
      <c r="A211">
        <v>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C9" sqref="C9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.109375" bestFit="1" customWidth="1"/>
  </cols>
  <sheetData>
    <row r="1" spans="1:5" x14ac:dyDescent="0.3">
      <c r="A1" t="s">
        <v>275</v>
      </c>
      <c r="B1" s="7">
        <f>MAX(B8:B97)</f>
        <v>147065</v>
      </c>
      <c r="C1" s="7"/>
      <c r="D1" s="10">
        <v>147025.28745441043</v>
      </c>
    </row>
    <row r="2" spans="1:5" x14ac:dyDescent="0.3">
      <c r="A2" t="s">
        <v>273</v>
      </c>
      <c r="B2" s="7">
        <f>AVERAGE(B8:B97)</f>
        <v>34907.23529411765</v>
      </c>
      <c r="C2" s="7"/>
      <c r="D2" s="10">
        <v>70.319947046111096</v>
      </c>
    </row>
    <row r="3" spans="1:5" x14ac:dyDescent="0.3">
      <c r="A3" t="s">
        <v>274</v>
      </c>
      <c r="B3" s="7">
        <f>STDEV(B8:B97)</f>
        <v>50534.569708139745</v>
      </c>
      <c r="C3" s="7"/>
      <c r="D3" s="10">
        <v>9.9757695137455045</v>
      </c>
    </row>
    <row r="5" spans="1:5" x14ac:dyDescent="0.3">
      <c r="D5" s="6">
        <f>SUMXMY2(D8:D97,B8:B97)</f>
        <v>114104169.93748879</v>
      </c>
    </row>
    <row r="7" spans="1:5" x14ac:dyDescent="0.3">
      <c r="A7" t="s">
        <v>272</v>
      </c>
      <c r="B7" t="s">
        <v>127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/>
      <c r="C8" s="9">
        <v>0</v>
      </c>
      <c r="D8" s="3">
        <f t="shared" ref="D8:D53" si="0">$D$1*_xlfn.NORM.DIST($A8,$D$2,$D$3,TRUE)</f>
        <v>2.7076373995982855E-7</v>
      </c>
      <c r="E8" s="3">
        <f t="shared" ref="E8:E53" si="1">$D$1*_xlfn.NORM.DIST($A8,$D$2,$D$3,FALSE)</f>
        <v>1.9236499002377897E-7</v>
      </c>
    </row>
    <row r="9" spans="1:5" x14ac:dyDescent="0.3">
      <c r="A9">
        <v>2</v>
      </c>
      <c r="B9" s="8"/>
      <c r="C9" s="9">
        <f t="shared" ref="C9:C19" si="2">+B9-B8</f>
        <v>0</v>
      </c>
      <c r="D9" s="3">
        <f t="shared" si="0"/>
        <v>5.482708324416547E-7</v>
      </c>
      <c r="E9" s="3">
        <f t="shared" si="1"/>
        <v>3.8411472463649899E-7</v>
      </c>
    </row>
    <row r="10" spans="1:5" x14ac:dyDescent="0.3">
      <c r="A10">
        <v>3</v>
      </c>
      <c r="B10" s="8"/>
      <c r="C10" s="9">
        <f t="shared" si="2"/>
        <v>0</v>
      </c>
      <c r="D10" s="3">
        <f t="shared" si="0"/>
        <v>1.0993060126984041E-6</v>
      </c>
      <c r="E10" s="3">
        <f t="shared" si="1"/>
        <v>7.5933218668388461E-7</v>
      </c>
    </row>
    <row r="11" spans="1:5" x14ac:dyDescent="0.3">
      <c r="A11">
        <v>4</v>
      </c>
      <c r="B11" s="8"/>
      <c r="C11" s="9">
        <f t="shared" si="2"/>
        <v>0</v>
      </c>
      <c r="D11" s="3">
        <f t="shared" si="0"/>
        <v>2.1825444660737982E-6</v>
      </c>
      <c r="E11" s="3">
        <f t="shared" si="1"/>
        <v>1.4860677000325741E-6</v>
      </c>
    </row>
    <row r="12" spans="1:5" x14ac:dyDescent="0.3">
      <c r="A12">
        <v>5</v>
      </c>
      <c r="B12" s="8"/>
      <c r="C12" s="9">
        <f t="shared" si="2"/>
        <v>0</v>
      </c>
      <c r="D12" s="3">
        <f t="shared" si="0"/>
        <v>4.2907275027502284E-6</v>
      </c>
      <c r="E12" s="3">
        <f t="shared" si="1"/>
        <v>2.879262841844615E-6</v>
      </c>
    </row>
    <row r="13" spans="1:5" x14ac:dyDescent="0.3">
      <c r="A13">
        <v>6</v>
      </c>
      <c r="B13" s="8">
        <v>1</v>
      </c>
      <c r="C13" s="9">
        <f t="shared" si="2"/>
        <v>1</v>
      </c>
      <c r="D13" s="3">
        <f t="shared" si="0"/>
        <v>8.3526540655754676E-6</v>
      </c>
      <c r="E13" s="3">
        <f t="shared" si="1"/>
        <v>5.5228082169398881E-6</v>
      </c>
    </row>
    <row r="14" spans="1:5" x14ac:dyDescent="0.3">
      <c r="A14">
        <v>7</v>
      </c>
      <c r="B14" s="8">
        <v>4</v>
      </c>
      <c r="C14" s="9">
        <f t="shared" si="2"/>
        <v>3</v>
      </c>
      <c r="D14" s="3">
        <f t="shared" si="0"/>
        <v>1.6100756065376218E-5</v>
      </c>
      <c r="E14" s="3">
        <f t="shared" si="1"/>
        <v>1.0487562071463984E-5</v>
      </c>
    </row>
    <row r="15" spans="1:5" x14ac:dyDescent="0.3">
      <c r="A15">
        <v>8</v>
      </c>
      <c r="B15" s="8">
        <v>4</v>
      </c>
      <c r="C15" s="9">
        <f t="shared" si="2"/>
        <v>0</v>
      </c>
      <c r="D15" s="3">
        <f t="shared" si="0"/>
        <v>3.0732567741437071E-5</v>
      </c>
      <c r="E15" s="3">
        <f t="shared" si="1"/>
        <v>1.9716283683302966E-5</v>
      </c>
    </row>
    <row r="16" spans="1:5" x14ac:dyDescent="0.3">
      <c r="A16">
        <v>9</v>
      </c>
      <c r="B16" s="8">
        <v>4</v>
      </c>
      <c r="C16" s="9">
        <f t="shared" si="2"/>
        <v>0</v>
      </c>
      <c r="D16" s="3">
        <f t="shared" si="0"/>
        <v>5.808779895243374E-5</v>
      </c>
      <c r="E16" s="3">
        <f t="shared" si="1"/>
        <v>3.6695389716817784E-5</v>
      </c>
    </row>
    <row r="17" spans="1:5" x14ac:dyDescent="0.3">
      <c r="A17">
        <v>10</v>
      </c>
      <c r="B17" s="8">
        <v>5</v>
      </c>
      <c r="C17" s="9">
        <f t="shared" si="2"/>
        <v>1</v>
      </c>
      <c r="D17" s="3">
        <f t="shared" si="0"/>
        <v>1.0871946204753039E-4</v>
      </c>
      <c r="E17" s="3">
        <f t="shared" si="1"/>
        <v>6.7613572386828044E-5</v>
      </c>
    </row>
    <row r="18" spans="1:5" x14ac:dyDescent="0.3">
      <c r="A18">
        <v>11</v>
      </c>
      <c r="B18" s="8">
        <v>8</v>
      </c>
      <c r="C18" s="9">
        <f t="shared" si="2"/>
        <v>3</v>
      </c>
      <c r="D18" s="3">
        <f t="shared" si="0"/>
        <v>2.0149714325047168E-4</v>
      </c>
      <c r="E18" s="3">
        <f t="shared" si="1"/>
        <v>1.2333666272164575E-4</v>
      </c>
    </row>
    <row r="19" spans="1:5" x14ac:dyDescent="0.3">
      <c r="A19">
        <v>12</v>
      </c>
      <c r="B19" s="8">
        <v>10</v>
      </c>
      <c r="C19" s="9">
        <f t="shared" si="2"/>
        <v>2</v>
      </c>
      <c r="D19" s="3">
        <f t="shared" si="0"/>
        <v>3.6980498669817737E-4</v>
      </c>
      <c r="E19" s="3">
        <f t="shared" si="1"/>
        <v>2.2273395843757504E-4</v>
      </c>
    </row>
    <row r="20" spans="1:5" x14ac:dyDescent="0.3">
      <c r="A20">
        <v>13</v>
      </c>
      <c r="B20" s="8">
        <v>12</v>
      </c>
      <c r="C20" s="9">
        <f t="shared" ref="C20:C32" si="3">+B20-B19</f>
        <v>2</v>
      </c>
      <c r="D20" s="3">
        <f t="shared" si="0"/>
        <v>6.7208171927285551E-4</v>
      </c>
      <c r="E20" s="3">
        <f t="shared" si="1"/>
        <v>3.9821407844060913E-4</v>
      </c>
    </row>
    <row r="21" spans="1:5" x14ac:dyDescent="0.3">
      <c r="A21">
        <v>14</v>
      </c>
      <c r="B21" s="8">
        <v>12</v>
      </c>
      <c r="C21" s="9">
        <f t="shared" si="3"/>
        <v>0</v>
      </c>
      <c r="D21" s="3">
        <f t="shared" si="0"/>
        <v>1.2095398129182411E-3</v>
      </c>
      <c r="E21" s="3">
        <f t="shared" si="1"/>
        <v>7.0482729908554875E-4</v>
      </c>
    </row>
    <row r="22" spans="1:5" x14ac:dyDescent="0.3">
      <c r="A22">
        <v>15</v>
      </c>
      <c r="B22" s="8">
        <v>12</v>
      </c>
      <c r="C22" s="9">
        <f t="shared" si="3"/>
        <v>0</v>
      </c>
      <c r="D22" s="3">
        <f t="shared" si="0"/>
        <v>2.1556114488695795E-3</v>
      </c>
      <c r="E22" s="3">
        <f t="shared" si="1"/>
        <v>1.2350506125584121E-3</v>
      </c>
    </row>
    <row r="23" spans="1:5" x14ac:dyDescent="0.3">
      <c r="A23">
        <v>16</v>
      </c>
      <c r="B23" s="8">
        <v>12</v>
      </c>
      <c r="C23" s="9">
        <f t="shared" si="3"/>
        <v>0</v>
      </c>
      <c r="D23" s="3">
        <f t="shared" si="0"/>
        <v>3.804316488693474E-3</v>
      </c>
      <c r="E23" s="3">
        <f t="shared" si="1"/>
        <v>2.1425093520002188E-3</v>
      </c>
    </row>
    <row r="24" spans="1:5" x14ac:dyDescent="0.3">
      <c r="A24">
        <v>17</v>
      </c>
      <c r="B24" s="8">
        <v>13</v>
      </c>
      <c r="C24" s="9">
        <f t="shared" si="3"/>
        <v>1</v>
      </c>
      <c r="D24" s="3">
        <f t="shared" si="0"/>
        <v>6.6487870237975323E-3</v>
      </c>
      <c r="E24" s="3">
        <f t="shared" si="1"/>
        <v>3.6795662713996311E-3</v>
      </c>
    </row>
    <row r="25" spans="1:5" x14ac:dyDescent="0.3">
      <c r="A25">
        <v>18</v>
      </c>
      <c r="B25" s="8">
        <v>13</v>
      </c>
      <c r="C25" s="9">
        <f t="shared" si="3"/>
        <v>0</v>
      </c>
      <c r="D25" s="3">
        <f t="shared" si="0"/>
        <v>1.1507256133785787E-2</v>
      </c>
      <c r="E25" s="3">
        <f t="shared" si="1"/>
        <v>6.256140079715436E-3</v>
      </c>
    </row>
    <row r="26" spans="1:5" x14ac:dyDescent="0.3">
      <c r="A26">
        <v>19</v>
      </c>
      <c r="B26" s="8">
        <v>14</v>
      </c>
      <c r="C26" s="9">
        <f t="shared" si="3"/>
        <v>1</v>
      </c>
      <c r="D26" s="3">
        <f t="shared" si="0"/>
        <v>1.9722812633320583E-2</v>
      </c>
      <c r="E26" s="3">
        <f t="shared" si="1"/>
        <v>1.0530578539107894E-2</v>
      </c>
    </row>
    <row r="27" spans="1:5" x14ac:dyDescent="0.3">
      <c r="A27">
        <v>20</v>
      </c>
      <c r="B27" s="8">
        <v>14</v>
      </c>
      <c r="C27" s="9">
        <f t="shared" si="3"/>
        <v>0</v>
      </c>
      <c r="D27" s="3">
        <f t="shared" si="0"/>
        <v>3.3476338984490157E-2</v>
      </c>
      <c r="E27" s="3">
        <f t="shared" si="1"/>
        <v>1.7548254763906181E-2</v>
      </c>
    </row>
    <row r="28" spans="1:5" x14ac:dyDescent="0.3">
      <c r="A28">
        <v>21</v>
      </c>
      <c r="B28" s="8">
        <v>16</v>
      </c>
      <c r="C28" s="9">
        <f t="shared" si="3"/>
        <v>2</v>
      </c>
      <c r="D28" s="3">
        <f t="shared" si="0"/>
        <v>5.6270870942517162E-2</v>
      </c>
      <c r="E28" s="3">
        <f t="shared" si="1"/>
        <v>2.8950199590977079E-2</v>
      </c>
    </row>
    <row r="29" spans="1:5" x14ac:dyDescent="0.3">
      <c r="A29">
        <v>22</v>
      </c>
      <c r="B29" s="8">
        <v>16</v>
      </c>
      <c r="C29" s="9">
        <f t="shared" si="3"/>
        <v>0</v>
      </c>
      <c r="D29" s="3">
        <f t="shared" si="0"/>
        <v>9.36721827263607E-2</v>
      </c>
      <c r="E29" s="3">
        <f t="shared" si="1"/>
        <v>4.728301110225417E-2</v>
      </c>
    </row>
    <row r="30" spans="1:5" x14ac:dyDescent="0.3">
      <c r="A30">
        <v>23</v>
      </c>
      <c r="B30" s="8">
        <v>16</v>
      </c>
      <c r="C30" s="9">
        <f t="shared" si="3"/>
        <v>0</v>
      </c>
      <c r="D30" s="3">
        <f t="shared" si="0"/>
        <v>0.15442725357974996</v>
      </c>
      <c r="E30" s="3">
        <f t="shared" si="1"/>
        <v>7.6453015778722599E-2</v>
      </c>
    </row>
    <row r="31" spans="1:5" x14ac:dyDescent="0.3">
      <c r="A31">
        <v>24</v>
      </c>
      <c r="B31" s="8">
        <v>16</v>
      </c>
      <c r="C31" s="9">
        <f t="shared" si="3"/>
        <v>0</v>
      </c>
      <c r="D31" s="3">
        <f t="shared" si="0"/>
        <v>0.2521324747855343</v>
      </c>
      <c r="E31" s="3">
        <f t="shared" si="1"/>
        <v>0.12238270527277424</v>
      </c>
    </row>
    <row r="32" spans="1:5" x14ac:dyDescent="0.3">
      <c r="A32">
        <v>25</v>
      </c>
      <c r="B32" s="8">
        <v>16</v>
      </c>
      <c r="C32" s="9">
        <f t="shared" si="3"/>
        <v>0</v>
      </c>
      <c r="D32" s="3">
        <f t="shared" si="0"/>
        <v>0.40769054906612873</v>
      </c>
      <c r="E32" s="3">
        <f t="shared" si="1"/>
        <v>0.19394625984986424</v>
      </c>
    </row>
    <row r="33" spans="1:5" x14ac:dyDescent="0.3">
      <c r="A33">
        <v>26</v>
      </c>
      <c r="B33" s="8">
        <v>16</v>
      </c>
      <c r="C33" s="9">
        <f t="shared" ref="C33:C54" si="4">+B33-B32</f>
        <v>0</v>
      </c>
      <c r="D33" s="3">
        <f t="shared" si="0"/>
        <v>0.65288288490043456</v>
      </c>
      <c r="E33" s="3">
        <f t="shared" si="1"/>
        <v>0.30428370861761894</v>
      </c>
    </row>
    <row r="34" spans="1:5" x14ac:dyDescent="0.3">
      <c r="A34">
        <v>27</v>
      </c>
      <c r="B34" s="8">
        <v>16</v>
      </c>
      <c r="C34" s="9">
        <f t="shared" si="4"/>
        <v>0</v>
      </c>
      <c r="D34" s="3">
        <f t="shared" si="0"/>
        <v>1.0354968103116733</v>
      </c>
      <c r="E34" s="3">
        <f t="shared" si="1"/>
        <v>0.4726198138968728</v>
      </c>
    </row>
    <row r="35" spans="1:5" x14ac:dyDescent="0.3">
      <c r="A35">
        <v>28</v>
      </c>
      <c r="B35" s="8">
        <v>16</v>
      </c>
      <c r="C35" s="9">
        <f t="shared" si="4"/>
        <v>0</v>
      </c>
      <c r="D35" s="3">
        <f t="shared" si="0"/>
        <v>1.6265876157450034</v>
      </c>
      <c r="E35" s="3">
        <f t="shared" si="1"/>
        <v>0.72674337425203572</v>
      </c>
    </row>
    <row r="36" spans="1:5" x14ac:dyDescent="0.3">
      <c r="A36">
        <v>29</v>
      </c>
      <c r="B36" s="8">
        <v>16</v>
      </c>
      <c r="C36" s="9">
        <f t="shared" si="4"/>
        <v>0</v>
      </c>
      <c r="D36" s="3">
        <f t="shared" si="0"/>
        <v>2.5306266591826772</v>
      </c>
      <c r="E36" s="3">
        <f t="shared" si="1"/>
        <v>1.1063337703108329</v>
      </c>
    </row>
    <row r="37" spans="1:5" x14ac:dyDescent="0.3">
      <c r="A37">
        <v>30</v>
      </c>
      <c r="B37" s="8">
        <v>16</v>
      </c>
      <c r="C37" s="9">
        <f t="shared" si="4"/>
        <v>0</v>
      </c>
      <c r="D37" s="3">
        <f t="shared" si="0"/>
        <v>3.8994888360183091</v>
      </c>
      <c r="E37" s="3">
        <f t="shared" si="1"/>
        <v>1.6673515960205376</v>
      </c>
    </row>
    <row r="38" spans="1:5" x14ac:dyDescent="0.3">
      <c r="A38">
        <v>31</v>
      </c>
      <c r="B38" s="8">
        <v>16</v>
      </c>
      <c r="C38" s="9">
        <f t="shared" si="4"/>
        <v>0</v>
      </c>
      <c r="D38" s="3">
        <f t="shared" si="0"/>
        <v>5.9514626531089068</v>
      </c>
      <c r="E38" s="3">
        <f t="shared" si="1"/>
        <v>2.4877351473746958</v>
      </c>
    </row>
    <row r="39" spans="1:5" x14ac:dyDescent="0.3">
      <c r="A39">
        <v>32</v>
      </c>
      <c r="B39" s="8">
        <v>16</v>
      </c>
      <c r="C39" s="9">
        <f t="shared" si="4"/>
        <v>0</v>
      </c>
      <c r="D39" s="3">
        <f t="shared" si="0"/>
        <v>8.9967162336087583</v>
      </c>
      <c r="E39" s="3">
        <f t="shared" si="1"/>
        <v>3.674658854854044</v>
      </c>
    </row>
    <row r="40" spans="1:5" x14ac:dyDescent="0.3">
      <c r="A40">
        <v>33</v>
      </c>
      <c r="B40" s="8">
        <v>16</v>
      </c>
      <c r="C40" s="9">
        <f t="shared" si="4"/>
        <v>0</v>
      </c>
      <c r="D40" s="3">
        <f t="shared" si="0"/>
        <v>13.470908756862816</v>
      </c>
      <c r="E40" s="3">
        <f t="shared" si="1"/>
        <v>5.3736062852359288</v>
      </c>
    </row>
    <row r="41" spans="1:5" x14ac:dyDescent="0.3">
      <c r="A41">
        <v>34</v>
      </c>
      <c r="B41" s="8">
        <v>16</v>
      </c>
      <c r="C41" s="9">
        <f t="shared" si="4"/>
        <v>0</v>
      </c>
      <c r="D41" s="3">
        <f t="shared" si="0"/>
        <v>19.978877104874769</v>
      </c>
      <c r="E41" s="3">
        <f t="shared" si="1"/>
        <v>7.7794804193770952</v>
      </c>
    </row>
    <row r="42" spans="1:5" x14ac:dyDescent="0.3">
      <c r="A42">
        <v>35</v>
      </c>
      <c r="B42" s="8">
        <v>17</v>
      </c>
      <c r="C42" s="9">
        <f t="shared" si="4"/>
        <v>1</v>
      </c>
      <c r="D42" s="3">
        <f t="shared" si="0"/>
        <v>29.350520545387273</v>
      </c>
      <c r="E42" s="3">
        <f t="shared" si="1"/>
        <v>11.149907716645355</v>
      </c>
    </row>
    <row r="43" spans="1:5" x14ac:dyDescent="0.3">
      <c r="A43">
        <v>36</v>
      </c>
      <c r="B43" s="8">
        <v>27</v>
      </c>
      <c r="C43" s="9">
        <f t="shared" si="4"/>
        <v>10</v>
      </c>
      <c r="D43" s="3">
        <f t="shared" si="0"/>
        <v>42.711110742833142</v>
      </c>
      <c r="E43" s="3">
        <f t="shared" si="1"/>
        <v>15.820779800300016</v>
      </c>
    </row>
    <row r="44" spans="1:5" x14ac:dyDescent="0.3">
      <c r="A44">
        <v>37</v>
      </c>
      <c r="B44" s="8">
        <v>46</v>
      </c>
      <c r="C44" s="9">
        <f t="shared" si="4"/>
        <v>19</v>
      </c>
      <c r="D44" s="3">
        <f t="shared" si="0"/>
        <v>61.568218936625463</v>
      </c>
      <c r="E44" s="3">
        <f t="shared" si="1"/>
        <v>22.223908022389956</v>
      </c>
    </row>
    <row r="45" spans="1:5" x14ac:dyDescent="0.3">
      <c r="A45">
        <v>38</v>
      </c>
      <c r="B45" s="8">
        <v>48</v>
      </c>
      <c r="C45" s="9">
        <f t="shared" si="4"/>
        <v>2</v>
      </c>
      <c r="D45" s="3">
        <f t="shared" si="0"/>
        <v>87.917217071577582</v>
      </c>
      <c r="E45" s="3">
        <f t="shared" si="1"/>
        <v>30.906434665514855</v>
      </c>
    </row>
    <row r="46" spans="1:5" x14ac:dyDescent="0.3">
      <c r="A46">
        <v>39</v>
      </c>
      <c r="B46" s="8">
        <v>79</v>
      </c>
      <c r="C46" s="9">
        <f t="shared" si="4"/>
        <v>31</v>
      </c>
      <c r="D46" s="3">
        <f t="shared" si="0"/>
        <v>124.36681030768871</v>
      </c>
      <c r="E46" s="3">
        <f t="shared" si="1"/>
        <v>42.551347478312586</v>
      </c>
    </row>
    <row r="47" spans="1:5" x14ac:dyDescent="0.3">
      <c r="A47">
        <v>40</v>
      </c>
      <c r="B47" s="8">
        <v>130</v>
      </c>
      <c r="C47" s="9">
        <f t="shared" si="4"/>
        <v>51</v>
      </c>
      <c r="D47" s="3">
        <f t="shared" si="0"/>
        <v>174.28523047385696</v>
      </c>
      <c r="E47" s="3">
        <f t="shared" si="1"/>
        <v>57.998085638083175</v>
      </c>
    </row>
    <row r="48" spans="1:5" x14ac:dyDescent="0.3">
      <c r="A48">
        <v>41</v>
      </c>
      <c r="B48" s="8">
        <v>159</v>
      </c>
      <c r="C48" s="9">
        <f t="shared" si="4"/>
        <v>29</v>
      </c>
      <c r="D48" s="3">
        <f t="shared" si="0"/>
        <v>241.96650775889333</v>
      </c>
      <c r="E48" s="3">
        <f t="shared" si="1"/>
        <v>78.26181803453818</v>
      </c>
    </row>
    <row r="49" spans="1:5" x14ac:dyDescent="0.3">
      <c r="A49">
        <v>42</v>
      </c>
      <c r="B49" s="8">
        <v>196</v>
      </c>
      <c r="C49" s="9">
        <f t="shared" si="4"/>
        <v>37</v>
      </c>
      <c r="D49" s="3">
        <f t="shared" si="0"/>
        <v>332.8146036048185</v>
      </c>
      <c r="E49" s="3">
        <f t="shared" si="1"/>
        <v>104.54954281525974</v>
      </c>
    </row>
    <row r="50" spans="1:5" x14ac:dyDescent="0.3">
      <c r="A50">
        <v>43</v>
      </c>
      <c r="B50" s="8">
        <v>262</v>
      </c>
      <c r="C50" s="9">
        <f t="shared" si="4"/>
        <v>66</v>
      </c>
      <c r="D50" s="3">
        <f t="shared" si="0"/>
        <v>453.54112357454699</v>
      </c>
      <c r="E50" s="3">
        <f t="shared" si="1"/>
        <v>138.2707363833099</v>
      </c>
    </row>
    <row r="51" spans="1:5" x14ac:dyDescent="0.3">
      <c r="A51">
        <v>44</v>
      </c>
      <c r="B51" s="8">
        <v>482</v>
      </c>
      <c r="C51" s="9">
        <f t="shared" si="4"/>
        <v>220</v>
      </c>
      <c r="D51" s="3">
        <f t="shared" si="0"/>
        <v>612.3698691795463</v>
      </c>
      <c r="E51" s="3">
        <f t="shared" si="1"/>
        <v>181.03991856236632</v>
      </c>
    </row>
    <row r="52" spans="1:5" x14ac:dyDescent="0.3">
      <c r="A52">
        <v>45</v>
      </c>
      <c r="B52" s="8">
        <v>670</v>
      </c>
      <c r="C52" s="9">
        <f t="shared" si="4"/>
        <v>188</v>
      </c>
      <c r="D52" s="3">
        <f t="shared" si="0"/>
        <v>819.2387200520219</v>
      </c>
      <c r="E52" s="3">
        <f t="shared" si="1"/>
        <v>234.66825694709257</v>
      </c>
    </row>
    <row r="53" spans="1:5" x14ac:dyDescent="0.3">
      <c r="A53">
        <v>46</v>
      </c>
      <c r="B53" s="8">
        <v>799</v>
      </c>
      <c r="C53" s="9">
        <f t="shared" si="4"/>
        <v>129</v>
      </c>
      <c r="D53" s="3">
        <f t="shared" si="0"/>
        <v>1085.9864124647784</v>
      </c>
      <c r="E53" s="3">
        <f t="shared" si="1"/>
        <v>301.14127273905876</v>
      </c>
    </row>
    <row r="54" spans="1:5" x14ac:dyDescent="0.3">
      <c r="A54">
        <v>47</v>
      </c>
      <c r="B54" s="8">
        <v>1040</v>
      </c>
      <c r="C54" s="9">
        <f t="shared" si="4"/>
        <v>241</v>
      </c>
      <c r="D54" s="3">
        <f>$D$1*_xlfn.NORM.DIST($A54,$D$2,$D$3,TRUE)</f>
        <v>1426.5089132438177</v>
      </c>
      <c r="E54" s="3">
        <f>$D$1*_xlfn.NORM.DIST($A54,$D$2,$D$3,FALSE)</f>
        <v>382.5798985954425</v>
      </c>
    </row>
    <row r="55" spans="1:5" x14ac:dyDescent="0.3">
      <c r="A55">
        <v>48</v>
      </c>
      <c r="B55" s="8">
        <v>1176</v>
      </c>
      <c r="C55" s="9">
        <f>+B55-B54</f>
        <v>136</v>
      </c>
      <c r="D55" s="3">
        <f t="shared" ref="D55:D118" si="5">$D$1*_xlfn.NORM.DIST($A55,$D$2,$D$3,TRUE)</f>
        <v>1856.8675588687665</v>
      </c>
      <c r="E55" s="3">
        <f t="shared" ref="E55:E118" si="6">$D$1*_xlfn.NORM.DIST($A55,$D$2,$D$3,FALSE)</f>
        <v>481.18263489862267</v>
      </c>
    </row>
    <row r="56" spans="1:5" x14ac:dyDescent="0.3">
      <c r="A56">
        <v>49</v>
      </c>
      <c r="B56" s="8">
        <v>1457</v>
      </c>
      <c r="C56" s="9">
        <f t="shared" ref="C56:C97" si="7">+B56-B55</f>
        <v>281</v>
      </c>
      <c r="D56" s="3">
        <f t="shared" si="5"/>
        <v>2395.3292684323224</v>
      </c>
      <c r="E56" s="3">
        <f t="shared" si="6"/>
        <v>599.14739626053915</v>
      </c>
    </row>
    <row r="57" spans="1:5" x14ac:dyDescent="0.3">
      <c r="A57">
        <v>50</v>
      </c>
      <c r="B57" s="8">
        <v>1908</v>
      </c>
      <c r="C57" s="9">
        <f t="shared" si="7"/>
        <v>451</v>
      </c>
      <c r="D57" s="3">
        <f t="shared" si="5"/>
        <v>3062.3183057322822</v>
      </c>
      <c r="E57" s="3">
        <f t="shared" si="6"/>
        <v>738.57284980272482</v>
      </c>
    </row>
    <row r="58" spans="1:5" x14ac:dyDescent="0.3">
      <c r="A58">
        <v>51</v>
      </c>
      <c r="B58" s="8">
        <v>2078</v>
      </c>
      <c r="C58" s="9">
        <f t="shared" si="7"/>
        <v>170</v>
      </c>
      <c r="D58" s="3">
        <f t="shared" si="5"/>
        <v>3880.2596168952059</v>
      </c>
      <c r="E58" s="3">
        <f t="shared" si="6"/>
        <v>901.34059893505344</v>
      </c>
    </row>
    <row r="59" spans="1:5" x14ac:dyDescent="0.3">
      <c r="A59">
        <v>52</v>
      </c>
      <c r="B59" s="8">
        <v>3675</v>
      </c>
      <c r="C59" s="9">
        <f t="shared" si="7"/>
        <v>1597</v>
      </c>
      <c r="D59" s="3">
        <f t="shared" si="5"/>
        <v>4873.2960189744999</v>
      </c>
      <c r="E59" s="3">
        <f t="shared" si="6"/>
        <v>1088.9813951031824</v>
      </c>
    </row>
    <row r="60" spans="1:5" x14ac:dyDescent="0.3">
      <c r="A60">
        <v>53</v>
      </c>
      <c r="B60" s="8">
        <v>4585</v>
      </c>
      <c r="C60" s="9">
        <f t="shared" si="7"/>
        <v>910</v>
      </c>
      <c r="D60" s="3">
        <f t="shared" si="5"/>
        <v>6066.8656857722526</v>
      </c>
      <c r="E60" s="3">
        <f t="shared" si="6"/>
        <v>1302.5305519084213</v>
      </c>
    </row>
    <row r="61" spans="1:5" x14ac:dyDescent="0.3">
      <c r="A61">
        <v>54</v>
      </c>
      <c r="B61" s="8">
        <v>5795</v>
      </c>
      <c r="C61" s="9">
        <f t="shared" si="7"/>
        <v>1210</v>
      </c>
      <c r="D61" s="3">
        <f t="shared" si="5"/>
        <v>7487.1325569803994</v>
      </c>
      <c r="E61" s="3">
        <f t="shared" si="6"/>
        <v>1542.3797322090281</v>
      </c>
    </row>
    <row r="62" spans="1:5" x14ac:dyDescent="0.3">
      <c r="A62">
        <v>55</v>
      </c>
      <c r="B62" s="8">
        <v>7272</v>
      </c>
      <c r="C62" s="9">
        <f t="shared" si="7"/>
        <v>1477</v>
      </c>
      <c r="D62" s="3">
        <f t="shared" si="5"/>
        <v>9160.2703944426466</v>
      </c>
      <c r="E62" s="3">
        <f t="shared" si="6"/>
        <v>1808.1340832651792</v>
      </c>
    </row>
    <row r="63" spans="1:5" x14ac:dyDescent="0.3">
      <c r="A63">
        <v>56</v>
      </c>
      <c r="B63" s="8">
        <v>9257</v>
      </c>
      <c r="C63" s="9">
        <f t="shared" si="7"/>
        <v>1985</v>
      </c>
      <c r="D63" s="3">
        <f t="shared" si="5"/>
        <v>11111.610925220029</v>
      </c>
      <c r="E63" s="3">
        <f t="shared" si="6"/>
        <v>2098.4850897980618</v>
      </c>
    </row>
    <row r="64" spans="1:5" x14ac:dyDescent="0.3">
      <c r="A64">
        <v>57</v>
      </c>
      <c r="B64" s="8">
        <v>12327</v>
      </c>
      <c r="C64" s="9">
        <f t="shared" si="7"/>
        <v>3070</v>
      </c>
      <c r="D64" s="3">
        <f t="shared" si="5"/>
        <v>13364.677325391334</v>
      </c>
      <c r="E64" s="3">
        <f t="shared" si="6"/>
        <v>2411.1102816489256</v>
      </c>
    </row>
    <row r="65" spans="1:5" x14ac:dyDescent="0.3">
      <c r="A65">
        <v>58</v>
      </c>
      <c r="B65" s="8">
        <v>15320</v>
      </c>
      <c r="C65" s="9">
        <f t="shared" si="7"/>
        <v>2993</v>
      </c>
      <c r="D65" s="3">
        <f t="shared" si="5"/>
        <v>15940.135483414173</v>
      </c>
      <c r="E65" s="3">
        <f t="shared" si="6"/>
        <v>2742.6108786275754</v>
      </c>
    </row>
    <row r="66" spans="1:5" x14ac:dyDescent="0.3">
      <c r="A66">
        <v>59</v>
      </c>
      <c r="B66" s="8">
        <v>19848</v>
      </c>
      <c r="C66" s="9">
        <f t="shared" si="7"/>
        <v>4528</v>
      </c>
      <c r="D66" s="3">
        <f t="shared" si="5"/>
        <v>18854.706141011397</v>
      </c>
      <c r="E66" s="3">
        <f t="shared" si="6"/>
        <v>3088.4974402591624</v>
      </c>
    </row>
    <row r="67" spans="1:5" x14ac:dyDescent="0.3">
      <c r="A67">
        <v>60</v>
      </c>
      <c r="B67" s="8">
        <v>22213</v>
      </c>
      <c r="C67" s="9">
        <f t="shared" si="7"/>
        <v>2365</v>
      </c>
      <c r="D67" s="3">
        <f t="shared" si="5"/>
        <v>22120.090144119778</v>
      </c>
      <c r="E67" s="3">
        <f t="shared" si="6"/>
        <v>3443.231551476295</v>
      </c>
    </row>
    <row r="68" spans="1:5" x14ac:dyDescent="0.3">
      <c r="A68">
        <v>61</v>
      </c>
      <c r="B68" s="8">
        <v>24873</v>
      </c>
      <c r="C68" s="9">
        <f t="shared" si="7"/>
        <v>2660</v>
      </c>
      <c r="D68" s="3">
        <f t="shared" si="5"/>
        <v>25741.965634803644</v>
      </c>
      <c r="E68" s="3">
        <f t="shared" si="6"/>
        <v>3800.3285548815088</v>
      </c>
    </row>
    <row r="69" spans="1:5" x14ac:dyDescent="0.3">
      <c r="A69">
        <v>62</v>
      </c>
      <c r="B69" s="8">
        <v>29056</v>
      </c>
      <c r="C69" s="9">
        <f t="shared" si="7"/>
        <v>4183</v>
      </c>
      <c r="D69" s="3">
        <f t="shared" si="5"/>
        <v>29719.119158040026</v>
      </c>
      <c r="E69" s="3">
        <f t="shared" si="6"/>
        <v>4152.5224838045651</v>
      </c>
    </row>
    <row r="70" spans="1:5" x14ac:dyDescent="0.3">
      <c r="A70">
        <v>63</v>
      </c>
      <c r="B70" s="8">
        <v>32986</v>
      </c>
      <c r="C70" s="9">
        <f t="shared" si="7"/>
        <v>3930</v>
      </c>
      <c r="D70" s="3">
        <f t="shared" si="5"/>
        <v>34042.771628342336</v>
      </c>
      <c r="E70" s="3">
        <f t="shared" si="6"/>
        <v>4491.9899139717973</v>
      </c>
    </row>
    <row r="71" spans="1:5" x14ac:dyDescent="0.3">
      <c r="A71">
        <v>64</v>
      </c>
      <c r="B71" s="8">
        <v>37323</v>
      </c>
      <c r="C71" s="9">
        <f t="shared" si="7"/>
        <v>4337</v>
      </c>
      <c r="D71" s="3">
        <f t="shared" si="5"/>
        <v>38696.154487953187</v>
      </c>
      <c r="E71" s="3">
        <f t="shared" si="6"/>
        <v>4810.6247839402013</v>
      </c>
    </row>
    <row r="72" spans="1:5" x14ac:dyDescent="0.3">
      <c r="A72">
        <v>65</v>
      </c>
      <c r="B72" s="8">
        <v>43938</v>
      </c>
      <c r="C72" s="9">
        <f t="shared" si="7"/>
        <v>6615</v>
      </c>
      <c r="D72" s="3">
        <f t="shared" si="5"/>
        <v>43654.381162043253</v>
      </c>
      <c r="E72" s="3">
        <f t="shared" si="6"/>
        <v>5100.3517480927467</v>
      </c>
    </row>
    <row r="73" spans="1:5" x14ac:dyDescent="0.3">
      <c r="A73">
        <v>66</v>
      </c>
      <c r="B73" s="8">
        <v>50871</v>
      </c>
      <c r="C73" s="9">
        <f t="shared" si="7"/>
        <v>6933</v>
      </c>
      <c r="D73" s="3">
        <f t="shared" si="5"/>
        <v>48884.644476326379</v>
      </c>
      <c r="E73" s="3">
        <f t="shared" si="6"/>
        <v>5353.4617571127874</v>
      </c>
    </row>
    <row r="74" spans="1:5" x14ac:dyDescent="0.3">
      <c r="A74">
        <v>67</v>
      </c>
      <c r="B74" s="8">
        <v>57695</v>
      </c>
      <c r="C74" s="9">
        <f t="shared" si="7"/>
        <v>6824</v>
      </c>
      <c r="D74" s="3">
        <f t="shared" si="5"/>
        <v>54346.752876502491</v>
      </c>
      <c r="E74" s="3">
        <f t="shared" si="6"/>
        <v>5562.9507219626457</v>
      </c>
    </row>
    <row r="75" spans="1:5" x14ac:dyDescent="0.3">
      <c r="A75">
        <v>68</v>
      </c>
      <c r="B75" s="8">
        <v>62095</v>
      </c>
      <c r="C75" s="9">
        <f t="shared" si="7"/>
        <v>4400</v>
      </c>
      <c r="D75" s="3">
        <f t="shared" si="5"/>
        <v>59993.998285010821</v>
      </c>
      <c r="E75" s="3">
        <f t="shared" si="6"/>
        <v>5722.8406486505537</v>
      </c>
    </row>
    <row r="76" spans="1:5" x14ac:dyDescent="0.3">
      <c r="A76">
        <v>69</v>
      </c>
      <c r="B76" s="8">
        <v>66885</v>
      </c>
      <c r="C76" s="9">
        <f t="shared" si="7"/>
        <v>4790</v>
      </c>
      <c r="D76" s="3">
        <f t="shared" si="5"/>
        <v>65774.32774216136</v>
      </c>
      <c r="E76" s="3">
        <f t="shared" si="6"/>
        <v>5828.4627565720748</v>
      </c>
    </row>
    <row r="77" spans="1:5" x14ac:dyDescent="0.3">
      <c r="A77">
        <v>70</v>
      </c>
      <c r="B77" s="8">
        <v>71808</v>
      </c>
      <c r="C77" s="9">
        <f t="shared" si="7"/>
        <v>4923</v>
      </c>
      <c r="D77" s="3">
        <f t="shared" si="5"/>
        <v>71631.771251106999</v>
      </c>
      <c r="E77" s="3">
        <f t="shared" si="6"/>
        <v>5876.6838883531618</v>
      </c>
    </row>
    <row r="78" spans="1:5" x14ac:dyDescent="0.3">
      <c r="A78">
        <v>71</v>
      </c>
      <c r="B78" s="8">
        <v>77872</v>
      </c>
      <c r="C78" s="9">
        <f t="shared" si="7"/>
        <v>6064</v>
      </c>
      <c r="D78" s="3">
        <f t="shared" si="5"/>
        <v>77508.061118029218</v>
      </c>
      <c r="E78" s="3">
        <f t="shared" si="6"/>
        <v>5866.0608941189712</v>
      </c>
    </row>
    <row r="79" spans="1:5" x14ac:dyDescent="0.3">
      <c r="A79">
        <v>72</v>
      </c>
      <c r="B79" s="8">
        <v>84794</v>
      </c>
      <c r="C79" s="9">
        <f t="shared" si="7"/>
        <v>6922</v>
      </c>
      <c r="D79" s="3">
        <f t="shared" si="5"/>
        <v>83344.365016956173</v>
      </c>
      <c r="E79" s="3">
        <f t="shared" si="6"/>
        <v>5796.9123756916615</v>
      </c>
    </row>
    <row r="80" spans="1:5" x14ac:dyDescent="0.3">
      <c r="A80">
        <v>73</v>
      </c>
      <c r="B80" s="8">
        <v>91159</v>
      </c>
      <c r="C80" s="9">
        <f t="shared" si="7"/>
        <v>6365</v>
      </c>
      <c r="D80" s="3">
        <f t="shared" si="5"/>
        <v>89083.047154447777</v>
      </c>
      <c r="E80" s="3">
        <f t="shared" si="6"/>
        <v>5671.3028139693615</v>
      </c>
    </row>
    <row r="81" spans="1:5" x14ac:dyDescent="0.3">
      <c r="A81">
        <v>74</v>
      </c>
      <c r="B81" s="8">
        <v>96092</v>
      </c>
      <c r="C81" s="9">
        <f t="shared" si="7"/>
        <v>4933</v>
      </c>
      <c r="D81" s="3">
        <f t="shared" si="5"/>
        <v>94669.36995807616</v>
      </c>
      <c r="E81" s="3">
        <f t="shared" si="6"/>
        <v>5492.9401828795671</v>
      </c>
    </row>
    <row r="82" spans="1:5" x14ac:dyDescent="0.3">
      <c r="A82">
        <v>75</v>
      </c>
      <c r="B82" s="8">
        <v>100123</v>
      </c>
      <c r="C82" s="9">
        <f t="shared" si="7"/>
        <v>4031</v>
      </c>
      <c r="D82" s="3">
        <f t="shared" si="5"/>
        <v>100053.0528378381</v>
      </c>
      <c r="E82" s="3">
        <f t="shared" si="6"/>
        <v>5266.9941351504785</v>
      </c>
    </row>
    <row r="83" spans="1:5" x14ac:dyDescent="0.3">
      <c r="A83">
        <v>76</v>
      </c>
      <c r="B83" s="8">
        <v>103374</v>
      </c>
      <c r="C83" s="9">
        <f t="shared" si="7"/>
        <v>3251</v>
      </c>
      <c r="D83" s="3">
        <f t="shared" si="5"/>
        <v>105189.61440471334</v>
      </c>
      <c r="E83" s="3">
        <f t="shared" si="6"/>
        <v>4999.8471986866398</v>
      </c>
    </row>
    <row r="84" spans="1:5" x14ac:dyDescent="0.3">
      <c r="A84">
        <v>77</v>
      </c>
      <c r="B84" s="8">
        <v>107663</v>
      </c>
      <c r="C84" s="9">
        <f t="shared" si="7"/>
        <v>4289</v>
      </c>
      <c r="D84" s="3">
        <f t="shared" si="5"/>
        <v>110041.43920828139</v>
      </c>
      <c r="E84" s="3">
        <f t="shared" si="6"/>
        <v>4698.7956854275944</v>
      </c>
    </row>
    <row r="85" spans="1:5" x14ac:dyDescent="0.3">
      <c r="A85">
        <v>78</v>
      </c>
      <c r="B85" s="8">
        <v>113296</v>
      </c>
      <c r="C85" s="9">
        <f t="shared" si="7"/>
        <v>5633</v>
      </c>
      <c r="D85" s="3">
        <f t="shared" si="5"/>
        <v>114578.52830095534</v>
      </c>
      <c r="E85" s="3">
        <f t="shared" si="6"/>
        <v>4371.7198415118783</v>
      </c>
    </row>
    <row r="86" spans="1:5" x14ac:dyDescent="0.3">
      <c r="A86">
        <v>79</v>
      </c>
      <c r="B86" s="8">
        <v>118181</v>
      </c>
      <c r="C86" s="9">
        <f t="shared" si="7"/>
        <v>4885</v>
      </c>
      <c r="D86" s="3">
        <f t="shared" si="5"/>
        <v>118778.91320269613</v>
      </c>
      <c r="E86" s="3">
        <f t="shared" si="6"/>
        <v>4026.743963034814</v>
      </c>
    </row>
    <row r="87" spans="1:5" x14ac:dyDescent="0.3">
      <c r="A87">
        <v>80</v>
      </c>
      <c r="B87" s="8">
        <v>122171</v>
      </c>
      <c r="C87" s="9">
        <f t="shared" si="7"/>
        <v>3990</v>
      </c>
      <c r="D87" s="3">
        <f t="shared" si="5"/>
        <v>122628.73346684224</v>
      </c>
      <c r="E87" s="3">
        <f t="shared" si="6"/>
        <v>3671.9067361058828</v>
      </c>
    </row>
    <row r="88" spans="1:5" x14ac:dyDescent="0.3">
      <c r="A88">
        <v>81</v>
      </c>
      <c r="B88" s="8">
        <v>124908</v>
      </c>
      <c r="C88" s="9">
        <f t="shared" si="7"/>
        <v>2737</v>
      </c>
      <c r="D88" s="3">
        <f t="shared" si="5"/>
        <v>126121.9974270114</v>
      </c>
      <c r="E88" s="3">
        <f t="shared" si="6"/>
        <v>3314.8600650524295</v>
      </c>
    </row>
    <row r="89" spans="1:5" x14ac:dyDescent="0.3">
      <c r="A89">
        <v>82</v>
      </c>
      <c r="B89" s="8">
        <v>127854</v>
      </c>
      <c r="C89" s="9">
        <f t="shared" si="7"/>
        <v>2946</v>
      </c>
      <c r="D89" s="3">
        <f t="shared" si="5"/>
        <v>129260.06243262425</v>
      </c>
      <c r="E89" s="3">
        <f t="shared" si="6"/>
        <v>2962.6113988334187</v>
      </c>
    </row>
    <row r="90" spans="1:5" x14ac:dyDescent="0.3">
      <c r="A90">
        <v>83</v>
      </c>
      <c r="B90" s="8">
        <v>130072</v>
      </c>
      <c r="C90" s="9">
        <f t="shared" si="7"/>
        <v>2218</v>
      </c>
      <c r="D90" s="3">
        <f t="shared" si="5"/>
        <v>132050.88387676148</v>
      </c>
      <c r="E90" s="3">
        <f t="shared" si="6"/>
        <v>2621.3204246722476</v>
      </c>
    </row>
    <row r="91" spans="1:5" x14ac:dyDescent="0.3">
      <c r="A91">
        <v>84</v>
      </c>
      <c r="B91" s="8">
        <v>131359</v>
      </c>
      <c r="C91" s="9">
        <f t="shared" si="7"/>
        <v>1287</v>
      </c>
      <c r="D91" s="3">
        <f t="shared" si="5"/>
        <v>134508.09090833366</v>
      </c>
      <c r="E91" s="3">
        <f t="shared" si="6"/>
        <v>2296.1563962875166</v>
      </c>
    </row>
    <row r="92" spans="1:5" x14ac:dyDescent="0.3">
      <c r="A92">
        <v>85</v>
      </c>
      <c r="B92" s="8">
        <v>134753</v>
      </c>
      <c r="C92" s="9">
        <f t="shared" si="7"/>
        <v>3394</v>
      </c>
      <c r="D92" s="3">
        <f t="shared" si="5"/>
        <v>136649.9506582405</v>
      </c>
      <c r="E92" s="3">
        <f t="shared" si="6"/>
        <v>1991.2177347506968</v>
      </c>
    </row>
    <row r="93" spans="1:5" x14ac:dyDescent="0.3">
      <c r="A93">
        <v>86</v>
      </c>
      <c r="B93" s="8">
        <v>137698</v>
      </c>
      <c r="C93" s="9">
        <f t="shared" si="7"/>
        <v>2945</v>
      </c>
      <c r="D93" s="3">
        <f t="shared" si="5"/>
        <v>138498.28227040829</v>
      </c>
      <c r="E93" s="3">
        <f t="shared" si="6"/>
        <v>1709.5112766321386</v>
      </c>
    </row>
    <row r="94" spans="1:5" x14ac:dyDescent="0.3">
      <c r="A94">
        <v>87</v>
      </c>
      <c r="B94" s="8">
        <v>141397</v>
      </c>
      <c r="C94" s="9">
        <f t="shared" si="7"/>
        <v>3699</v>
      </c>
      <c r="D94" s="3">
        <f t="shared" si="5"/>
        <v>140077.37754582791</v>
      </c>
      <c r="E94" s="3">
        <f t="shared" si="6"/>
        <v>1452.984964709505</v>
      </c>
    </row>
    <row r="95" spans="1:5" x14ac:dyDescent="0.3">
      <c r="A95">
        <v>88</v>
      </c>
      <c r="B95" s="8">
        <v>143342</v>
      </c>
      <c r="C95" s="9">
        <f t="shared" si="7"/>
        <v>1945</v>
      </c>
      <c r="D95" s="3">
        <f t="shared" si="5"/>
        <v>141412.9773829511</v>
      </c>
      <c r="E95" s="3">
        <f t="shared" si="6"/>
        <v>1222.605099156287</v>
      </c>
    </row>
    <row r="96" spans="1:5" x14ac:dyDescent="0.3">
      <c r="A96">
        <v>89</v>
      </c>
      <c r="B96" s="8">
        <v>145184</v>
      </c>
      <c r="C96" s="9">
        <f t="shared" si="7"/>
        <v>1842</v>
      </c>
      <c r="D96" s="3">
        <f t="shared" si="5"/>
        <v>142531.34339620106</v>
      </c>
      <c r="E96" s="3">
        <f t="shared" si="6"/>
        <v>1018.4675995476543</v>
      </c>
    </row>
    <row r="97" spans="1:5" x14ac:dyDescent="0.3">
      <c r="A97">
        <v>90</v>
      </c>
      <c r="B97" s="8">
        <v>147065</v>
      </c>
      <c r="C97" s="9">
        <f t="shared" si="7"/>
        <v>1881</v>
      </c>
      <c r="D97" s="3">
        <f t="shared" si="5"/>
        <v>143458.45313444946</v>
      </c>
      <c r="E97" s="3">
        <f t="shared" si="6"/>
        <v>839.93207077848774</v>
      </c>
    </row>
    <row r="98" spans="1:5" x14ac:dyDescent="0.3">
      <c r="A98">
        <v>91</v>
      </c>
      <c r="D98" s="3">
        <f t="shared" si="5"/>
        <v>144219.33617426723</v>
      </c>
      <c r="E98" s="3">
        <f t="shared" si="6"/>
        <v>685.76772698171976</v>
      </c>
    </row>
    <row r="99" spans="1:5" x14ac:dyDescent="0.3">
      <c r="A99">
        <v>92</v>
      </c>
      <c r="D99" s="3">
        <f t="shared" si="5"/>
        <v>144837.55787049426</v>
      </c>
      <c r="E99" s="3">
        <f t="shared" si="6"/>
        <v>554.30124463804862</v>
      </c>
    </row>
    <row r="100" spans="1:5" x14ac:dyDescent="0.3">
      <c r="A100">
        <v>93</v>
      </c>
      <c r="D100" s="3">
        <f t="shared" si="5"/>
        <v>145334.84836511285</v>
      </c>
      <c r="E100" s="3">
        <f t="shared" si="6"/>
        <v>443.55818404422507</v>
      </c>
    </row>
    <row r="101" spans="1:5" x14ac:dyDescent="0.3">
      <c r="A101">
        <v>94</v>
      </c>
      <c r="D101" s="3">
        <f t="shared" si="5"/>
        <v>145730.86702516285</v>
      </c>
      <c r="E101" s="3">
        <f t="shared" si="6"/>
        <v>351.39151617503654</v>
      </c>
    </row>
    <row r="102" spans="1:5" x14ac:dyDescent="0.3">
      <c r="A102">
        <v>95</v>
      </c>
      <c r="D102" s="3">
        <f t="shared" si="5"/>
        <v>146043.08702366761</v>
      </c>
      <c r="E102" s="3">
        <f t="shared" si="6"/>
        <v>275.59280754569323</v>
      </c>
    </row>
    <row r="103" spans="1:5" x14ac:dyDescent="0.3">
      <c r="A103">
        <v>96</v>
      </c>
      <c r="D103" s="3">
        <f t="shared" si="5"/>
        <v>146286.78131693794</v>
      </c>
      <c r="E103" s="3">
        <f t="shared" si="6"/>
        <v>213.98356489305917</v>
      </c>
    </row>
    <row r="104" spans="1:5" x14ac:dyDescent="0.3">
      <c r="A104">
        <v>97</v>
      </c>
      <c r="D104" s="3">
        <f t="shared" si="5"/>
        <v>146475.08966549835</v>
      </c>
      <c r="E104" s="3">
        <f t="shared" si="6"/>
        <v>164.48598121183346</v>
      </c>
    </row>
    <row r="105" spans="1:5" x14ac:dyDescent="0.3">
      <c r="A105">
        <v>98</v>
      </c>
      <c r="D105" s="3">
        <f t="shared" si="5"/>
        <v>146619.14633265446</v>
      </c>
      <c r="E105" s="3">
        <f t="shared" si="6"/>
        <v>125.17375871486084</v>
      </c>
    </row>
    <row r="106" spans="1:5" x14ac:dyDescent="0.3">
      <c r="A106">
        <v>99</v>
      </c>
      <c r="D106" s="3">
        <f t="shared" si="5"/>
        <v>146728.24934025452</v>
      </c>
      <c r="E106" s="3">
        <f t="shared" si="6"/>
        <v>94.304763236167403</v>
      </c>
    </row>
    <row r="107" spans="1:5" x14ac:dyDescent="0.3">
      <c r="A107">
        <v>100</v>
      </c>
      <c r="D107" s="3">
        <f t="shared" si="5"/>
        <v>146810.05430341212</v>
      </c>
      <c r="E107" s="3">
        <f t="shared" si="6"/>
        <v>70.337980797677091</v>
      </c>
    </row>
    <row r="108" spans="1:5" x14ac:dyDescent="0.3">
      <c r="A108">
        <v>101</v>
      </c>
      <c r="D108" s="3">
        <f t="shared" si="5"/>
        <v>146870.77855258188</v>
      </c>
      <c r="E108" s="3">
        <f t="shared" si="6"/>
        <v>51.937626232075147</v>
      </c>
    </row>
    <row r="109" spans="1:5" x14ac:dyDescent="0.3">
      <c r="A109">
        <v>102</v>
      </c>
      <c r="D109" s="3">
        <f t="shared" si="5"/>
        <v>146915.40416841838</v>
      </c>
      <c r="E109" s="3">
        <f t="shared" si="6"/>
        <v>37.967344999143137</v>
      </c>
    </row>
    <row r="110" spans="1:5" x14ac:dyDescent="0.3">
      <c r="A110">
        <v>103</v>
      </c>
      <c r="D110" s="3">
        <f t="shared" si="5"/>
        <v>146947.87144485218</v>
      </c>
      <c r="E110" s="3">
        <f t="shared" si="6"/>
        <v>27.477315010879956</v>
      </c>
    </row>
    <row r="111" spans="1:5" x14ac:dyDescent="0.3">
      <c r="A111">
        <v>104</v>
      </c>
      <c r="D111" s="3">
        <f t="shared" si="5"/>
        <v>146971.25696646387</v>
      </c>
      <c r="E111" s="3">
        <f t="shared" si="6"/>
        <v>19.686761903654105</v>
      </c>
    </row>
    <row r="112" spans="1:5" x14ac:dyDescent="0.3">
      <c r="A112">
        <v>105</v>
      </c>
      <c r="D112" s="3">
        <f t="shared" si="5"/>
        <v>146987.93281066182</v>
      </c>
      <c r="E112" s="3">
        <f t="shared" si="6"/>
        <v>13.964012121820934</v>
      </c>
    </row>
    <row r="113" spans="1:5" x14ac:dyDescent="0.3">
      <c r="A113">
        <v>106</v>
      </c>
      <c r="D113" s="3">
        <f t="shared" si="5"/>
        <v>146999.70529605742</v>
      </c>
      <c r="E113" s="3">
        <f t="shared" si="6"/>
        <v>9.8057784698184207</v>
      </c>
    </row>
    <row r="114" spans="1:5" x14ac:dyDescent="0.3">
      <c r="A114">
        <v>107</v>
      </c>
      <c r="D114" s="3">
        <f t="shared" si="5"/>
        <v>147007.93317805318</v>
      </c>
      <c r="E114" s="3">
        <f t="shared" si="6"/>
        <v>6.8169462549262043</v>
      </c>
    </row>
    <row r="115" spans="1:5" x14ac:dyDescent="0.3">
      <c r="A115">
        <v>108</v>
      </c>
      <c r="D115" s="3">
        <f t="shared" si="5"/>
        <v>147013.62626097843</v>
      </c>
      <c r="E115" s="3">
        <f t="shared" si="6"/>
        <v>4.6917363010118818</v>
      </c>
    </row>
    <row r="116" spans="1:5" x14ac:dyDescent="0.3">
      <c r="A116">
        <v>109</v>
      </c>
      <c r="D116" s="3">
        <f t="shared" si="5"/>
        <v>147017.52609860449</v>
      </c>
      <c r="E116" s="3">
        <f t="shared" si="6"/>
        <v>3.1967836939334089</v>
      </c>
    </row>
    <row r="117" spans="1:5" x14ac:dyDescent="0.3">
      <c r="A117">
        <v>110</v>
      </c>
      <c r="D117" s="3">
        <f t="shared" si="5"/>
        <v>147020.17085148595</v>
      </c>
      <c r="E117" s="3">
        <f t="shared" si="6"/>
        <v>2.1563976015885542</v>
      </c>
    </row>
    <row r="118" spans="1:5" x14ac:dyDescent="0.3">
      <c r="A118">
        <v>111</v>
      </c>
      <c r="D118" s="3">
        <f t="shared" si="5"/>
        <v>147021.94652546293</v>
      </c>
      <c r="E118" s="3">
        <f t="shared" si="6"/>
        <v>1.4400592496618949</v>
      </c>
    </row>
    <row r="119" spans="1:5" x14ac:dyDescent="0.3">
      <c r="A119">
        <v>112</v>
      </c>
      <c r="D119" s="3">
        <f t="shared" ref="D119:D157" si="8">$D$1*_xlfn.NORM.DIST($A119,$D$2,$D$3,TRUE)</f>
        <v>147023.12679423558</v>
      </c>
      <c r="E119" s="3">
        <f t="shared" ref="E119:E157" si="9">$D$1*_xlfn.NORM.DIST($A119,$D$2,$D$3,FALSE)</f>
        <v>0.95206766183181557</v>
      </c>
    </row>
    <row r="120" spans="1:5" x14ac:dyDescent="0.3">
      <c r="A120">
        <v>113</v>
      </c>
      <c r="D120" s="3">
        <f t="shared" si="8"/>
        <v>147023.9034671463</v>
      </c>
      <c r="E120" s="3">
        <f t="shared" si="9"/>
        <v>0.62314799094540019</v>
      </c>
    </row>
    <row r="121" spans="1:5" x14ac:dyDescent="0.3">
      <c r="A121">
        <v>114</v>
      </c>
      <c r="D121" s="3">
        <f t="shared" si="8"/>
        <v>147024.40944901138</v>
      </c>
      <c r="E121" s="3">
        <f t="shared" si="9"/>
        <v>0.40378531135486079</v>
      </c>
    </row>
    <row r="122" spans="1:5" x14ac:dyDescent="0.3">
      <c r="A122">
        <v>115</v>
      </c>
      <c r="D122" s="3">
        <f t="shared" si="8"/>
        <v>147024.73578975326</v>
      </c>
      <c r="E122" s="3">
        <f t="shared" si="9"/>
        <v>0.2590274354423539</v>
      </c>
    </row>
    <row r="123" spans="1:5" x14ac:dyDescent="0.3">
      <c r="A123">
        <v>116</v>
      </c>
      <c r="D123" s="3">
        <f t="shared" si="8"/>
        <v>147024.94416551047</v>
      </c>
      <c r="E123" s="3">
        <f t="shared" si="9"/>
        <v>0.16450418358700683</v>
      </c>
    </row>
    <row r="124" spans="1:5" x14ac:dyDescent="0.3">
      <c r="A124">
        <v>117</v>
      </c>
      <c r="D124" s="3">
        <f t="shared" si="8"/>
        <v>147025.07588881991</v>
      </c>
      <c r="E124" s="3">
        <f t="shared" si="9"/>
        <v>0.10342941319543503</v>
      </c>
    </row>
    <row r="125" spans="1:5" x14ac:dyDescent="0.3">
      <c r="A125">
        <v>118</v>
      </c>
      <c r="D125" s="3">
        <f t="shared" si="8"/>
        <v>147025.158324955</v>
      </c>
      <c r="E125" s="3">
        <f t="shared" si="9"/>
        <v>6.4379426910048207E-2</v>
      </c>
    </row>
    <row r="126" spans="1:5" x14ac:dyDescent="0.3">
      <c r="A126">
        <v>119</v>
      </c>
      <c r="D126" s="3">
        <f t="shared" si="8"/>
        <v>147025.20940039962</v>
      </c>
      <c r="E126" s="3">
        <f t="shared" si="9"/>
        <v>3.9672181678985147E-2</v>
      </c>
    </row>
    <row r="127" spans="1:5" x14ac:dyDescent="0.3">
      <c r="A127">
        <v>120</v>
      </c>
      <c r="D127" s="3">
        <f t="shared" si="8"/>
        <v>147025.24072937793</v>
      </c>
      <c r="E127" s="3">
        <f t="shared" si="9"/>
        <v>2.4202542643913916E-2</v>
      </c>
    </row>
    <row r="128" spans="1:5" x14ac:dyDescent="0.3">
      <c r="A128">
        <v>121</v>
      </c>
      <c r="D128" s="3">
        <f t="shared" si="8"/>
        <v>147025.25975416694</v>
      </c>
      <c r="E128" s="3">
        <f t="shared" si="9"/>
        <v>1.4617457371023978E-2</v>
      </c>
    </row>
    <row r="129" spans="1:5" x14ac:dyDescent="0.3">
      <c r="A129">
        <v>122</v>
      </c>
      <c r="D129" s="3">
        <f t="shared" si="8"/>
        <v>147025.27119171695</v>
      </c>
      <c r="E129" s="3">
        <f t="shared" si="9"/>
        <v>8.7401444437899684E-3</v>
      </c>
    </row>
    <row r="130" spans="1:5" x14ac:dyDescent="0.3">
      <c r="A130">
        <v>123</v>
      </c>
      <c r="D130" s="3">
        <f t="shared" si="8"/>
        <v>147025.27799918642</v>
      </c>
      <c r="E130" s="3">
        <f t="shared" si="9"/>
        <v>5.1737008808341129E-3</v>
      </c>
    </row>
    <row r="131" spans="1:5" x14ac:dyDescent="0.3">
      <c r="A131">
        <v>124</v>
      </c>
      <c r="D131" s="3">
        <f t="shared" si="8"/>
        <v>147025.28201041979</v>
      </c>
      <c r="E131" s="3">
        <f t="shared" si="9"/>
        <v>3.0319354751600302E-3</v>
      </c>
    </row>
    <row r="132" spans="1:5" x14ac:dyDescent="0.3">
      <c r="A132">
        <v>125</v>
      </c>
      <c r="D132" s="3">
        <f t="shared" si="8"/>
        <v>147025.28435038659</v>
      </c>
      <c r="E132" s="3">
        <f t="shared" si="9"/>
        <v>1.7590351785894257E-3</v>
      </c>
    </row>
    <row r="133" spans="1:5" x14ac:dyDescent="0.3">
      <c r="A133">
        <v>126</v>
      </c>
      <c r="D133" s="3">
        <f t="shared" si="8"/>
        <v>147025.28570177747</v>
      </c>
      <c r="E133" s="3">
        <f t="shared" si="9"/>
        <v>1.010334137707765E-3</v>
      </c>
    </row>
    <row r="134" spans="1:5" x14ac:dyDescent="0.3">
      <c r="A134">
        <v>127</v>
      </c>
      <c r="D134" s="3">
        <f t="shared" si="8"/>
        <v>147025.28647444351</v>
      </c>
      <c r="E134" s="3">
        <f t="shared" si="9"/>
        <v>5.7450189032137429E-4</v>
      </c>
    </row>
    <row r="135" spans="1:5" x14ac:dyDescent="0.3">
      <c r="A135">
        <v>128</v>
      </c>
      <c r="D135" s="3">
        <f t="shared" si="8"/>
        <v>147025.28691180664</v>
      </c>
      <c r="E135" s="3">
        <f t="shared" si="9"/>
        <v>3.2341028621164916E-4</v>
      </c>
    </row>
    <row r="136" spans="1:5" x14ac:dyDescent="0.3">
      <c r="A136">
        <v>129</v>
      </c>
      <c r="D136" s="3">
        <f t="shared" si="8"/>
        <v>147025.28715690027</v>
      </c>
      <c r="E136" s="3">
        <f t="shared" si="9"/>
        <v>1.8024039377932346E-4</v>
      </c>
    </row>
    <row r="137" spans="1:5" x14ac:dyDescent="0.3">
      <c r="A137">
        <v>130</v>
      </c>
      <c r="D137" s="3">
        <f t="shared" si="8"/>
        <v>147025.28729287602</v>
      </c>
      <c r="E137" s="3">
        <f t="shared" si="9"/>
        <v>9.9445779994417858E-5</v>
      </c>
    </row>
    <row r="138" spans="1:5" x14ac:dyDescent="0.3">
      <c r="A138">
        <v>131</v>
      </c>
      <c r="D138" s="3">
        <f t="shared" si="8"/>
        <v>147025.28736756049</v>
      </c>
      <c r="E138" s="3">
        <f t="shared" si="9"/>
        <v>5.4319594780811719E-5</v>
      </c>
    </row>
    <row r="139" spans="1:5" x14ac:dyDescent="0.3">
      <c r="A139">
        <v>132</v>
      </c>
      <c r="D139" s="3">
        <f t="shared" si="8"/>
        <v>147025.28740817105</v>
      </c>
      <c r="E139" s="3">
        <f t="shared" si="9"/>
        <v>2.937396794623916E-5</v>
      </c>
    </row>
    <row r="140" spans="1:5" x14ac:dyDescent="0.3">
      <c r="A140">
        <v>133</v>
      </c>
      <c r="D140" s="3">
        <f t="shared" si="8"/>
        <v>147025.28743003288</v>
      </c>
      <c r="E140" s="3">
        <f t="shared" si="9"/>
        <v>1.5725506550811048E-5</v>
      </c>
    </row>
    <row r="141" spans="1:5" x14ac:dyDescent="0.3">
      <c r="A141">
        <v>134</v>
      </c>
      <c r="D141" s="3">
        <f t="shared" si="8"/>
        <v>147025.2874416842</v>
      </c>
      <c r="E141" s="3">
        <f t="shared" si="9"/>
        <v>8.3345585761581481E-6</v>
      </c>
    </row>
    <row r="142" spans="1:5" x14ac:dyDescent="0.3">
      <c r="A142">
        <v>135</v>
      </c>
      <c r="D142" s="3">
        <f t="shared" si="8"/>
        <v>147025.28744783171</v>
      </c>
      <c r="E142" s="3">
        <f t="shared" si="9"/>
        <v>4.3731713541051735E-6</v>
      </c>
    </row>
    <row r="143" spans="1:5" x14ac:dyDescent="0.3">
      <c r="A143">
        <v>136</v>
      </c>
      <c r="D143" s="3">
        <f t="shared" si="8"/>
        <v>147025.28745104294</v>
      </c>
      <c r="E143" s="3">
        <f t="shared" si="9"/>
        <v>2.2716756256091405E-6</v>
      </c>
    </row>
    <row r="144" spans="1:5" x14ac:dyDescent="0.3">
      <c r="A144">
        <v>137</v>
      </c>
      <c r="D144" s="3">
        <f t="shared" si="8"/>
        <v>147025.28745270355</v>
      </c>
      <c r="E144" s="3">
        <f t="shared" si="9"/>
        <v>1.1682400044842917E-6</v>
      </c>
    </row>
    <row r="145" spans="1:5" x14ac:dyDescent="0.3">
      <c r="A145">
        <v>138</v>
      </c>
      <c r="D145" s="3">
        <f t="shared" si="8"/>
        <v>147025.28745355376</v>
      </c>
      <c r="E145" s="3">
        <f t="shared" si="9"/>
        <v>5.9477644617662194E-7</v>
      </c>
    </row>
    <row r="146" spans="1:5" x14ac:dyDescent="0.3">
      <c r="A146">
        <v>139</v>
      </c>
      <c r="D146" s="3">
        <f t="shared" si="8"/>
        <v>147025.2874539847</v>
      </c>
      <c r="E146" s="3">
        <f t="shared" si="9"/>
        <v>2.9978602351467012E-7</v>
      </c>
    </row>
    <row r="147" spans="1:5" x14ac:dyDescent="0.3">
      <c r="A147">
        <v>140</v>
      </c>
      <c r="D147" s="3">
        <f t="shared" si="8"/>
        <v>147025.28745420091</v>
      </c>
      <c r="E147" s="3">
        <f t="shared" si="9"/>
        <v>1.495908167842132E-7</v>
      </c>
    </row>
    <row r="148" spans="1:5" x14ac:dyDescent="0.3">
      <c r="A148">
        <v>141</v>
      </c>
      <c r="D148" s="3">
        <f t="shared" si="8"/>
        <v>147025.28745430833</v>
      </c>
      <c r="E148" s="3">
        <f t="shared" si="9"/>
        <v>7.3898294865688238E-8</v>
      </c>
    </row>
    <row r="149" spans="1:5" x14ac:dyDescent="0.3">
      <c r="A149">
        <v>142</v>
      </c>
      <c r="D149" s="3">
        <f t="shared" si="8"/>
        <v>147025.28745436115</v>
      </c>
      <c r="E149" s="3">
        <f t="shared" si="9"/>
        <v>3.6140972429807781E-8</v>
      </c>
    </row>
    <row r="150" spans="1:5" x14ac:dyDescent="0.3">
      <c r="A150">
        <v>143</v>
      </c>
      <c r="D150" s="3">
        <f t="shared" si="8"/>
        <v>147025.28745438688</v>
      </c>
      <c r="E150" s="3">
        <f t="shared" si="9"/>
        <v>1.7498514513317094E-8</v>
      </c>
    </row>
    <row r="151" spans="1:5" x14ac:dyDescent="0.3">
      <c r="A151">
        <v>144</v>
      </c>
      <c r="D151" s="3">
        <f t="shared" si="8"/>
        <v>147025.28745439928</v>
      </c>
      <c r="E151" s="3">
        <f t="shared" si="9"/>
        <v>8.3876145125407016E-9</v>
      </c>
    </row>
    <row r="152" spans="1:5" x14ac:dyDescent="0.3">
      <c r="A152">
        <v>145</v>
      </c>
      <c r="D152" s="3">
        <f t="shared" si="8"/>
        <v>147025.28745440522</v>
      </c>
      <c r="E152" s="3">
        <f t="shared" si="9"/>
        <v>3.9802621337614461E-9</v>
      </c>
    </row>
    <row r="153" spans="1:5" x14ac:dyDescent="0.3">
      <c r="A153">
        <v>146</v>
      </c>
      <c r="D153" s="3">
        <f t="shared" si="8"/>
        <v>147025.28745440801</v>
      </c>
      <c r="E153" s="3">
        <f t="shared" si="9"/>
        <v>1.8699104969332109E-9</v>
      </c>
    </row>
    <row r="154" spans="1:5" x14ac:dyDescent="0.3">
      <c r="A154">
        <v>147</v>
      </c>
      <c r="D154" s="3">
        <f t="shared" si="8"/>
        <v>147025.28745440932</v>
      </c>
      <c r="E154" s="3">
        <f t="shared" si="9"/>
        <v>8.6969284332341386E-10</v>
      </c>
    </row>
    <row r="155" spans="1:5" x14ac:dyDescent="0.3">
      <c r="A155">
        <v>148</v>
      </c>
      <c r="D155" s="3">
        <f t="shared" si="8"/>
        <v>147025.28745440993</v>
      </c>
      <c r="E155" s="3">
        <f t="shared" si="9"/>
        <v>4.0044871566680442E-10</v>
      </c>
    </row>
    <row r="156" spans="1:5" x14ac:dyDescent="0.3">
      <c r="A156">
        <v>149</v>
      </c>
      <c r="D156" s="3">
        <f t="shared" si="8"/>
        <v>147025.28745441019</v>
      </c>
      <c r="E156" s="3">
        <f t="shared" si="9"/>
        <v>1.8254243777466594E-10</v>
      </c>
    </row>
    <row r="157" spans="1:5" x14ac:dyDescent="0.3">
      <c r="A157">
        <v>150</v>
      </c>
      <c r="D157" s="3">
        <f t="shared" si="8"/>
        <v>147025.28745441034</v>
      </c>
      <c r="E157" s="3">
        <f t="shared" si="9"/>
        <v>8.2379038569878811E-11</v>
      </c>
    </row>
    <row r="158" spans="1:5" x14ac:dyDescent="0.3">
      <c r="A158">
        <v>151</v>
      </c>
    </row>
    <row r="159" spans="1:5" x14ac:dyDescent="0.3">
      <c r="A159">
        <v>152</v>
      </c>
    </row>
    <row r="160" spans="1:5" x14ac:dyDescent="0.3">
      <c r="A160">
        <v>153</v>
      </c>
    </row>
    <row r="161" spans="1:1" x14ac:dyDescent="0.3">
      <c r="A161">
        <v>154</v>
      </c>
    </row>
    <row r="162" spans="1:1" x14ac:dyDescent="0.3">
      <c r="A162">
        <v>155</v>
      </c>
    </row>
    <row r="163" spans="1:1" x14ac:dyDescent="0.3">
      <c r="A163">
        <v>156</v>
      </c>
    </row>
    <row r="164" spans="1:1" x14ac:dyDescent="0.3">
      <c r="A164">
        <v>157</v>
      </c>
    </row>
    <row r="165" spans="1:1" x14ac:dyDescent="0.3">
      <c r="A165">
        <v>158</v>
      </c>
    </row>
    <row r="166" spans="1:1" x14ac:dyDescent="0.3">
      <c r="A166">
        <v>159</v>
      </c>
    </row>
    <row r="167" spans="1:1" x14ac:dyDescent="0.3">
      <c r="A167">
        <v>160</v>
      </c>
    </row>
    <row r="168" spans="1:1" x14ac:dyDescent="0.3">
      <c r="A168">
        <v>161</v>
      </c>
    </row>
    <row r="169" spans="1:1" x14ac:dyDescent="0.3">
      <c r="A169">
        <v>162</v>
      </c>
    </row>
    <row r="170" spans="1:1" x14ac:dyDescent="0.3">
      <c r="A170">
        <v>163</v>
      </c>
    </row>
    <row r="171" spans="1:1" x14ac:dyDescent="0.3">
      <c r="A171">
        <v>164</v>
      </c>
    </row>
    <row r="172" spans="1:1" x14ac:dyDescent="0.3">
      <c r="A172">
        <v>165</v>
      </c>
    </row>
    <row r="173" spans="1:1" x14ac:dyDescent="0.3">
      <c r="A173">
        <v>166</v>
      </c>
    </row>
    <row r="174" spans="1:1" x14ac:dyDescent="0.3">
      <c r="A174">
        <v>167</v>
      </c>
    </row>
    <row r="175" spans="1:1" x14ac:dyDescent="0.3">
      <c r="A175">
        <v>168</v>
      </c>
    </row>
    <row r="176" spans="1:1" x14ac:dyDescent="0.3">
      <c r="A176">
        <v>169</v>
      </c>
    </row>
    <row r="177" spans="1:1" x14ac:dyDescent="0.3">
      <c r="A177">
        <v>170</v>
      </c>
    </row>
    <row r="178" spans="1:1" x14ac:dyDescent="0.3">
      <c r="A178">
        <v>171</v>
      </c>
    </row>
    <row r="179" spans="1:1" x14ac:dyDescent="0.3">
      <c r="A179">
        <v>172</v>
      </c>
    </row>
    <row r="180" spans="1:1" x14ac:dyDescent="0.3">
      <c r="A180">
        <v>173</v>
      </c>
    </row>
    <row r="181" spans="1:1" x14ac:dyDescent="0.3">
      <c r="A181">
        <v>174</v>
      </c>
    </row>
    <row r="182" spans="1:1" x14ac:dyDescent="0.3">
      <c r="A182">
        <v>175</v>
      </c>
    </row>
    <row r="183" spans="1:1" x14ac:dyDescent="0.3">
      <c r="A183">
        <v>176</v>
      </c>
    </row>
    <row r="184" spans="1:1" x14ac:dyDescent="0.3">
      <c r="A184">
        <v>177</v>
      </c>
    </row>
    <row r="185" spans="1:1" x14ac:dyDescent="0.3">
      <c r="A185">
        <v>178</v>
      </c>
    </row>
    <row r="186" spans="1:1" x14ac:dyDescent="0.3">
      <c r="A186">
        <v>179</v>
      </c>
    </row>
    <row r="187" spans="1:1" x14ac:dyDescent="0.3">
      <c r="A187">
        <v>180</v>
      </c>
    </row>
    <row r="188" spans="1:1" x14ac:dyDescent="0.3">
      <c r="A188">
        <v>181</v>
      </c>
    </row>
    <row r="189" spans="1:1" x14ac:dyDescent="0.3">
      <c r="A189">
        <v>182</v>
      </c>
    </row>
    <row r="190" spans="1:1" x14ac:dyDescent="0.3">
      <c r="A190">
        <v>183</v>
      </c>
    </row>
    <row r="191" spans="1:1" x14ac:dyDescent="0.3">
      <c r="A191">
        <v>184</v>
      </c>
    </row>
    <row r="192" spans="1:1" x14ac:dyDescent="0.3">
      <c r="A192">
        <v>185</v>
      </c>
    </row>
    <row r="193" spans="1:1" x14ac:dyDescent="0.3">
      <c r="A193">
        <v>186</v>
      </c>
    </row>
    <row r="194" spans="1:1" x14ac:dyDescent="0.3">
      <c r="A194">
        <v>187</v>
      </c>
    </row>
    <row r="195" spans="1:1" x14ac:dyDescent="0.3">
      <c r="A195">
        <v>188</v>
      </c>
    </row>
    <row r="196" spans="1:1" x14ac:dyDescent="0.3">
      <c r="A196">
        <v>189</v>
      </c>
    </row>
    <row r="197" spans="1:1" x14ac:dyDescent="0.3">
      <c r="A197">
        <v>190</v>
      </c>
    </row>
    <row r="198" spans="1:1" x14ac:dyDescent="0.3">
      <c r="A198">
        <v>191</v>
      </c>
    </row>
    <row r="199" spans="1:1" x14ac:dyDescent="0.3">
      <c r="A199">
        <v>192</v>
      </c>
    </row>
    <row r="200" spans="1:1" x14ac:dyDescent="0.3">
      <c r="A200">
        <v>193</v>
      </c>
    </row>
    <row r="201" spans="1:1" x14ac:dyDescent="0.3">
      <c r="A201">
        <v>194</v>
      </c>
    </row>
    <row r="202" spans="1:1" x14ac:dyDescent="0.3">
      <c r="A202">
        <v>195</v>
      </c>
    </row>
    <row r="203" spans="1:1" x14ac:dyDescent="0.3">
      <c r="A203">
        <v>196</v>
      </c>
    </row>
    <row r="204" spans="1:1" x14ac:dyDescent="0.3">
      <c r="A204">
        <v>197</v>
      </c>
    </row>
    <row r="205" spans="1:1" x14ac:dyDescent="0.3">
      <c r="A205">
        <v>198</v>
      </c>
    </row>
    <row r="206" spans="1:1" x14ac:dyDescent="0.3">
      <c r="A206">
        <v>199</v>
      </c>
    </row>
    <row r="207" spans="1:1" x14ac:dyDescent="0.3">
      <c r="A207">
        <v>200</v>
      </c>
    </row>
    <row r="208" spans="1:1" x14ac:dyDescent="0.3">
      <c r="A208">
        <v>201</v>
      </c>
    </row>
    <row r="209" spans="1:1" x14ac:dyDescent="0.3">
      <c r="A209">
        <v>202</v>
      </c>
    </row>
    <row r="210" spans="1:1" x14ac:dyDescent="0.3">
      <c r="A210">
        <v>203</v>
      </c>
    </row>
    <row r="211" spans="1:1" x14ac:dyDescent="0.3">
      <c r="A211">
        <v>204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workbookViewId="0">
      <selection activeCell="C93" sqref="C93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.109375" bestFit="1" customWidth="1"/>
  </cols>
  <sheetData>
    <row r="1" spans="1:5" x14ac:dyDescent="0.3">
      <c r="A1" t="s">
        <v>278</v>
      </c>
      <c r="B1" s="7">
        <f>MAX(B8:B97)</f>
        <v>304</v>
      </c>
      <c r="C1" s="7"/>
      <c r="D1" s="10">
        <v>86309.34426774313</v>
      </c>
      <c r="E1" s="7">
        <f>MAX(E8:E97)</f>
        <v>110.26875667285238</v>
      </c>
    </row>
    <row r="2" spans="1:5" x14ac:dyDescent="0.3">
      <c r="A2" t="s">
        <v>273</v>
      </c>
      <c r="B2" s="7">
        <f>AVERAGE(B8:B97)</f>
        <v>66.376470588235293</v>
      </c>
      <c r="C2" s="7"/>
      <c r="D2" s="10">
        <v>120.66078336127015</v>
      </c>
      <c r="E2" s="7">
        <f>AVERAGE(E8:E97)</f>
        <v>5.760639111406987</v>
      </c>
    </row>
    <row r="3" spans="1:5" x14ac:dyDescent="0.3">
      <c r="A3" t="s">
        <v>274</v>
      </c>
      <c r="B3" s="7">
        <f>STDEV(B8:B97)</f>
        <v>88.441395240898729</v>
      </c>
      <c r="C3" s="7"/>
      <c r="D3" s="10">
        <v>12.011418272859132</v>
      </c>
      <c r="E3" s="7">
        <f>STDEV(E8:E97)</f>
        <v>18.454363140430381</v>
      </c>
    </row>
    <row r="5" spans="1:5" x14ac:dyDescent="0.3">
      <c r="D5" s="6">
        <f>SUMXMY2(D8:D97,B8:B97)</f>
        <v>543307.70980695682</v>
      </c>
    </row>
    <row r="7" spans="1:5" x14ac:dyDescent="0.3">
      <c r="A7" t="s">
        <v>272</v>
      </c>
      <c r="B7" t="s">
        <v>209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/>
      <c r="C8" s="9">
        <v>0</v>
      </c>
      <c r="D8" s="3">
        <f t="shared" ref="D8:D53" si="0">$D$1*_xlfn.NORM.DIST($A8,$D$2,$D$3,TRUE)</f>
        <v>9.6214547048256558E-19</v>
      </c>
      <c r="E8" s="3">
        <f t="shared" ref="E8:E53" si="1">$D$1*_xlfn.NORM.DIST($A8,$D$2,$D$3,FALSE)</f>
        <v>8.0588821915567673E-19</v>
      </c>
    </row>
    <row r="9" spans="1:5" x14ac:dyDescent="0.3">
      <c r="A9">
        <v>2</v>
      </c>
      <c r="B9" s="8"/>
      <c r="C9" s="9">
        <f>+B9-B8</f>
        <v>0</v>
      </c>
      <c r="D9" s="3">
        <f t="shared" si="0"/>
        <v>2.2157099691999823E-18</v>
      </c>
      <c r="E9" s="3">
        <f t="shared" si="1"/>
        <v>1.8406571826398046E-18</v>
      </c>
    </row>
    <row r="10" spans="1:5" x14ac:dyDescent="0.3">
      <c r="A10">
        <v>3</v>
      </c>
      <c r="B10" s="8"/>
      <c r="C10" s="9">
        <f t="shared" ref="C10:C73" si="2">+B10-B9</f>
        <v>0</v>
      </c>
      <c r="D10" s="3">
        <f t="shared" si="0"/>
        <v>5.0676192406943373E-18</v>
      </c>
      <c r="E10" s="3">
        <f t="shared" si="1"/>
        <v>4.1750416277722726E-18</v>
      </c>
    </row>
    <row r="11" spans="1:5" x14ac:dyDescent="0.3">
      <c r="A11">
        <v>4</v>
      </c>
      <c r="B11" s="8"/>
      <c r="C11" s="9">
        <f t="shared" si="2"/>
        <v>0</v>
      </c>
      <c r="D11" s="3">
        <f t="shared" si="0"/>
        <v>1.1511035739157297E-17</v>
      </c>
      <c r="E11" s="3">
        <f t="shared" si="1"/>
        <v>9.4045605633403353E-18</v>
      </c>
    </row>
    <row r="12" spans="1:5" x14ac:dyDescent="0.3">
      <c r="A12">
        <v>5</v>
      </c>
      <c r="B12" s="8"/>
      <c r="C12" s="9">
        <f t="shared" si="2"/>
        <v>0</v>
      </c>
      <c r="D12" s="3">
        <f t="shared" si="0"/>
        <v>2.596836873795444E-17</v>
      </c>
      <c r="E12" s="3">
        <f t="shared" si="1"/>
        <v>2.1038075166464205E-17</v>
      </c>
    </row>
    <row r="13" spans="1:5" x14ac:dyDescent="0.3">
      <c r="A13">
        <v>6</v>
      </c>
      <c r="B13" s="8">
        <v>1</v>
      </c>
      <c r="C13" s="9">
        <f t="shared" si="2"/>
        <v>1</v>
      </c>
      <c r="D13" s="3">
        <f t="shared" si="0"/>
        <v>5.8182887251936674E-17</v>
      </c>
      <c r="E13" s="3">
        <f t="shared" si="1"/>
        <v>4.6737265026669109E-17</v>
      </c>
    </row>
    <row r="14" spans="1:5" x14ac:dyDescent="0.3">
      <c r="A14">
        <v>7</v>
      </c>
      <c r="B14" s="8">
        <v>1</v>
      </c>
      <c r="C14" s="9">
        <f t="shared" si="2"/>
        <v>0</v>
      </c>
      <c r="D14" s="3">
        <f t="shared" si="0"/>
        <v>1.2946927141385205E-16</v>
      </c>
      <c r="E14" s="3">
        <f t="shared" si="1"/>
        <v>1.0311227866724869E-16</v>
      </c>
    </row>
    <row r="15" spans="1:5" x14ac:dyDescent="0.3">
      <c r="A15">
        <v>8</v>
      </c>
      <c r="B15" s="8">
        <v>1</v>
      </c>
      <c r="C15" s="9">
        <f t="shared" si="2"/>
        <v>0</v>
      </c>
      <c r="D15" s="3">
        <f t="shared" si="0"/>
        <v>2.8612742780609987E-16</v>
      </c>
      <c r="E15" s="3">
        <f t="shared" si="1"/>
        <v>2.2591614641640324E-16</v>
      </c>
    </row>
    <row r="16" spans="1:5" x14ac:dyDescent="0.3">
      <c r="A16">
        <v>9</v>
      </c>
      <c r="B16" s="8">
        <v>1</v>
      </c>
      <c r="C16" s="9">
        <f t="shared" si="2"/>
        <v>0</v>
      </c>
      <c r="D16" s="3">
        <f t="shared" si="0"/>
        <v>6.2802098706424637E-16</v>
      </c>
      <c r="E16" s="3">
        <f t="shared" si="1"/>
        <v>4.9155708012261302E-16</v>
      </c>
    </row>
    <row r="17" spans="1:5" x14ac:dyDescent="0.3">
      <c r="A17">
        <v>10</v>
      </c>
      <c r="B17" s="8">
        <v>1</v>
      </c>
      <c r="C17" s="9">
        <f t="shared" si="2"/>
        <v>0</v>
      </c>
      <c r="D17" s="3">
        <f t="shared" si="0"/>
        <v>1.3690245769541129E-15</v>
      </c>
      <c r="E17" s="3">
        <f t="shared" si="1"/>
        <v>1.0621612115101798E-15</v>
      </c>
    </row>
    <row r="18" spans="1:5" x14ac:dyDescent="0.3">
      <c r="A18">
        <v>11</v>
      </c>
      <c r="B18" s="8">
        <v>1</v>
      </c>
      <c r="C18" s="9">
        <f t="shared" si="2"/>
        <v>0</v>
      </c>
      <c r="D18" s="3">
        <f t="shared" si="0"/>
        <v>2.9639529713003708E-15</v>
      </c>
      <c r="E18" s="3">
        <f t="shared" si="1"/>
        <v>2.2792749462154303E-15</v>
      </c>
    </row>
    <row r="19" spans="1:5" x14ac:dyDescent="0.3">
      <c r="A19">
        <v>12</v>
      </c>
      <c r="B19" s="8">
        <v>1</v>
      </c>
      <c r="C19" s="9">
        <f t="shared" si="2"/>
        <v>0</v>
      </c>
      <c r="D19" s="3">
        <f t="shared" si="0"/>
        <v>6.3731614025916378E-15</v>
      </c>
      <c r="E19" s="3">
        <f t="shared" si="1"/>
        <v>4.8572761303582192E-15</v>
      </c>
    </row>
    <row r="20" spans="1:5" x14ac:dyDescent="0.3">
      <c r="A20">
        <v>13</v>
      </c>
      <c r="B20" s="8">
        <v>1</v>
      </c>
      <c r="C20" s="9">
        <f t="shared" si="2"/>
        <v>0</v>
      </c>
      <c r="D20" s="3">
        <f t="shared" si="0"/>
        <v>1.3610141943548099E-14</v>
      </c>
      <c r="E20" s="3">
        <f t="shared" si="1"/>
        <v>1.0279658026201122E-14</v>
      </c>
    </row>
    <row r="21" spans="1:5" x14ac:dyDescent="0.3">
      <c r="A21">
        <v>14</v>
      </c>
      <c r="B21" s="8">
        <v>1</v>
      </c>
      <c r="C21" s="9">
        <f t="shared" si="2"/>
        <v>0</v>
      </c>
      <c r="D21" s="3">
        <f t="shared" si="0"/>
        <v>2.8866565730186865E-14</v>
      </c>
      <c r="E21" s="3">
        <f t="shared" si="1"/>
        <v>2.160500337511359E-14</v>
      </c>
    </row>
    <row r="22" spans="1:5" x14ac:dyDescent="0.3">
      <c r="A22">
        <v>15</v>
      </c>
      <c r="B22" s="8">
        <v>1</v>
      </c>
      <c r="C22" s="9">
        <f t="shared" si="2"/>
        <v>0</v>
      </c>
      <c r="D22" s="3">
        <f t="shared" si="0"/>
        <v>6.0806908435763164E-14</v>
      </c>
      <c r="E22" s="3">
        <f t="shared" si="1"/>
        <v>4.5094108677226036E-14</v>
      </c>
    </row>
    <row r="23" spans="1:5" x14ac:dyDescent="0.3">
      <c r="A23">
        <v>16</v>
      </c>
      <c r="B23" s="8">
        <v>1</v>
      </c>
      <c r="C23" s="9">
        <f t="shared" si="2"/>
        <v>0</v>
      </c>
      <c r="D23" s="3">
        <f t="shared" si="0"/>
        <v>1.2721452434903345E-13</v>
      </c>
      <c r="E23" s="3">
        <f t="shared" si="1"/>
        <v>9.3470609189572214E-14</v>
      </c>
    </row>
    <row r="24" spans="1:5" x14ac:dyDescent="0.3">
      <c r="A24">
        <v>17</v>
      </c>
      <c r="B24" s="8">
        <v>1</v>
      </c>
      <c r="C24" s="9">
        <f t="shared" si="2"/>
        <v>0</v>
      </c>
      <c r="D24" s="3">
        <f t="shared" si="0"/>
        <v>2.6433038590510593E-13</v>
      </c>
      <c r="E24" s="3">
        <f t="shared" si="1"/>
        <v>1.9240667590024517E-13</v>
      </c>
    </row>
    <row r="25" spans="1:5" x14ac:dyDescent="0.3">
      <c r="A25">
        <v>18</v>
      </c>
      <c r="B25" s="8">
        <v>1</v>
      </c>
      <c r="C25" s="9">
        <f t="shared" si="2"/>
        <v>0</v>
      </c>
      <c r="D25" s="3">
        <f t="shared" si="0"/>
        <v>5.4548744764858207E-13</v>
      </c>
      <c r="E25" s="3">
        <f t="shared" si="1"/>
        <v>3.9332812098133679E-13</v>
      </c>
    </row>
    <row r="26" spans="1:5" x14ac:dyDescent="0.3">
      <c r="A26">
        <v>19</v>
      </c>
      <c r="B26" s="8">
        <v>1</v>
      </c>
      <c r="C26" s="9">
        <f t="shared" si="2"/>
        <v>0</v>
      </c>
      <c r="D26" s="3">
        <f t="shared" si="0"/>
        <v>1.1180221133282149E-12</v>
      </c>
      <c r="E26" s="3">
        <f t="shared" si="1"/>
        <v>7.985087060311397E-13</v>
      </c>
    </row>
    <row r="27" spans="1:5" x14ac:dyDescent="0.3">
      <c r="A27">
        <v>20</v>
      </c>
      <c r="B27" s="8">
        <v>1</v>
      </c>
      <c r="C27" s="9">
        <f t="shared" si="2"/>
        <v>0</v>
      </c>
      <c r="D27" s="3">
        <f t="shared" si="0"/>
        <v>2.2758555083965785E-12</v>
      </c>
      <c r="E27" s="3">
        <f t="shared" si="1"/>
        <v>1.6098822465332094E-12</v>
      </c>
    </row>
    <row r="28" spans="1:5" x14ac:dyDescent="0.3">
      <c r="A28">
        <v>21</v>
      </c>
      <c r="B28" s="8">
        <v>1</v>
      </c>
      <c r="C28" s="9">
        <f t="shared" si="2"/>
        <v>0</v>
      </c>
      <c r="D28" s="3">
        <f t="shared" si="0"/>
        <v>4.6011708113598849E-12</v>
      </c>
      <c r="E28" s="3">
        <f t="shared" si="1"/>
        <v>3.2232824532981385E-12</v>
      </c>
    </row>
    <row r="29" spans="1:5" x14ac:dyDescent="0.3">
      <c r="A29">
        <v>22</v>
      </c>
      <c r="B29" s="8">
        <v>1</v>
      </c>
      <c r="C29" s="9">
        <f t="shared" si="2"/>
        <v>0</v>
      </c>
      <c r="D29" s="3">
        <f t="shared" si="0"/>
        <v>9.2389399082843485E-12</v>
      </c>
      <c r="E29" s="3">
        <f t="shared" si="1"/>
        <v>6.4090316207116771E-12</v>
      </c>
    </row>
    <row r="30" spans="1:5" x14ac:dyDescent="0.3">
      <c r="A30">
        <v>23</v>
      </c>
      <c r="B30" s="8">
        <v>1</v>
      </c>
      <c r="C30" s="9">
        <f t="shared" si="2"/>
        <v>0</v>
      </c>
      <c r="D30" s="3">
        <f t="shared" si="0"/>
        <v>1.8424970564769389E-11</v>
      </c>
      <c r="E30" s="3">
        <f t="shared" si="1"/>
        <v>1.265541123305316E-11</v>
      </c>
    </row>
    <row r="31" spans="1:5" x14ac:dyDescent="0.3">
      <c r="A31">
        <v>24</v>
      </c>
      <c r="B31" s="8">
        <v>1</v>
      </c>
      <c r="C31" s="9">
        <f t="shared" si="2"/>
        <v>0</v>
      </c>
      <c r="D31" s="3">
        <f t="shared" si="0"/>
        <v>3.649413851883234E-11</v>
      </c>
      <c r="E31" s="3">
        <f t="shared" si="1"/>
        <v>2.4817035789390061E-11</v>
      </c>
    </row>
    <row r="32" spans="1:5" x14ac:dyDescent="0.3">
      <c r="A32">
        <v>25</v>
      </c>
      <c r="B32" s="8">
        <v>1</v>
      </c>
      <c r="C32" s="9">
        <f t="shared" si="2"/>
        <v>0</v>
      </c>
      <c r="D32" s="3">
        <f t="shared" si="0"/>
        <v>7.1791310901298359E-11</v>
      </c>
      <c r="E32" s="3">
        <f t="shared" si="1"/>
        <v>4.8329616549327434E-11</v>
      </c>
    </row>
    <row r="33" spans="1:5" x14ac:dyDescent="0.3">
      <c r="A33">
        <v>26</v>
      </c>
      <c r="B33" s="8">
        <v>1</v>
      </c>
      <c r="C33" s="9">
        <f t="shared" si="2"/>
        <v>0</v>
      </c>
      <c r="D33" s="3">
        <f t="shared" si="0"/>
        <v>1.4026648969603563E-10</v>
      </c>
      <c r="E33" s="3">
        <f t="shared" si="1"/>
        <v>9.3468783254000777E-11</v>
      </c>
    </row>
    <row r="34" spans="1:5" x14ac:dyDescent="0.3">
      <c r="A34">
        <v>27</v>
      </c>
      <c r="B34" s="8">
        <v>1</v>
      </c>
      <c r="C34" s="9">
        <f t="shared" si="2"/>
        <v>0</v>
      </c>
      <c r="D34" s="3">
        <f t="shared" si="0"/>
        <v>2.7218870403536129E-10</v>
      </c>
      <c r="E34" s="3">
        <f t="shared" si="1"/>
        <v>1.7951867180354011E-10</v>
      </c>
    </row>
    <row r="35" spans="1:5" x14ac:dyDescent="0.3">
      <c r="A35">
        <v>28</v>
      </c>
      <c r="B35" s="8">
        <v>1</v>
      </c>
      <c r="C35" s="9">
        <f t="shared" si="2"/>
        <v>0</v>
      </c>
      <c r="D35" s="3">
        <f t="shared" si="0"/>
        <v>5.2459151613143498E-10</v>
      </c>
      <c r="E35" s="3">
        <f t="shared" si="1"/>
        <v>3.4240686308388094E-10</v>
      </c>
    </row>
    <row r="36" spans="1:5" x14ac:dyDescent="0.3">
      <c r="A36">
        <v>29</v>
      </c>
      <c r="B36" s="8">
        <v>1</v>
      </c>
      <c r="C36" s="9">
        <f t="shared" si="2"/>
        <v>0</v>
      </c>
      <c r="D36" s="3">
        <f t="shared" si="0"/>
        <v>1.004172490862831E-9</v>
      </c>
      <c r="E36" s="3">
        <f t="shared" si="1"/>
        <v>6.485823005762971E-10</v>
      </c>
    </row>
    <row r="37" spans="1:5" x14ac:dyDescent="0.3">
      <c r="A37">
        <v>30</v>
      </c>
      <c r="B37" s="8">
        <v>1</v>
      </c>
      <c r="C37" s="9">
        <f t="shared" si="2"/>
        <v>0</v>
      </c>
      <c r="D37" s="3">
        <f t="shared" si="0"/>
        <v>1.9091154464463749E-9</v>
      </c>
      <c r="E37" s="3">
        <f t="shared" si="1"/>
        <v>1.2200496991135714E-9</v>
      </c>
    </row>
    <row r="38" spans="1:5" x14ac:dyDescent="0.3">
      <c r="A38">
        <v>31</v>
      </c>
      <c r="B38" s="8">
        <v>1</v>
      </c>
      <c r="C38" s="9">
        <f t="shared" si="2"/>
        <v>0</v>
      </c>
      <c r="D38" s="3">
        <f t="shared" si="0"/>
        <v>3.6049050283254768E-9</v>
      </c>
      <c r="E38" s="3">
        <f t="shared" si="1"/>
        <v>2.2791858964362725E-9</v>
      </c>
    </row>
    <row r="39" spans="1:5" x14ac:dyDescent="0.3">
      <c r="A39">
        <v>32</v>
      </c>
      <c r="B39" s="8">
        <v>1</v>
      </c>
      <c r="C39" s="9">
        <f t="shared" si="2"/>
        <v>0</v>
      </c>
      <c r="D39" s="3">
        <f t="shared" si="0"/>
        <v>6.760739562097393E-9</v>
      </c>
      <c r="E39" s="3">
        <f t="shared" si="1"/>
        <v>4.2283582193005117E-9</v>
      </c>
    </row>
    <row r="40" spans="1:5" x14ac:dyDescent="0.3">
      <c r="A40">
        <v>33</v>
      </c>
      <c r="B40" s="8">
        <v>1</v>
      </c>
      <c r="C40" s="9">
        <f t="shared" si="2"/>
        <v>0</v>
      </c>
      <c r="D40" s="3">
        <f t="shared" si="0"/>
        <v>1.2593148793764168E-8</v>
      </c>
      <c r="E40" s="3">
        <f t="shared" si="1"/>
        <v>7.790289450419734E-9</v>
      </c>
    </row>
    <row r="41" spans="1:5" x14ac:dyDescent="0.3">
      <c r="A41">
        <v>34</v>
      </c>
      <c r="B41" s="8">
        <v>1</v>
      </c>
      <c r="C41" s="9">
        <f t="shared" si="2"/>
        <v>0</v>
      </c>
      <c r="D41" s="3">
        <f t="shared" si="0"/>
        <v>2.3297818135431876E-8</v>
      </c>
      <c r="E41" s="3">
        <f t="shared" si="1"/>
        <v>1.425362120574425E-8</v>
      </c>
    </row>
    <row r="42" spans="1:5" x14ac:dyDescent="0.3">
      <c r="A42">
        <v>35</v>
      </c>
      <c r="B42" s="8">
        <v>1</v>
      </c>
      <c r="C42" s="9">
        <f t="shared" si="2"/>
        <v>0</v>
      </c>
      <c r="D42" s="3">
        <f t="shared" si="0"/>
        <v>4.2809289883216401E-8</v>
      </c>
      <c r="E42" s="3">
        <f t="shared" si="1"/>
        <v>2.5899216692607722E-8</v>
      </c>
    </row>
    <row r="43" spans="1:5" x14ac:dyDescent="0.3">
      <c r="A43">
        <v>36</v>
      </c>
      <c r="B43" s="8">
        <v>1</v>
      </c>
      <c r="C43" s="9">
        <f t="shared" si="2"/>
        <v>0</v>
      </c>
      <c r="D43" s="3">
        <f t="shared" si="0"/>
        <v>7.8127469190019377E-8</v>
      </c>
      <c r="E43" s="3">
        <f t="shared" si="1"/>
        <v>4.6734526061926839E-8</v>
      </c>
    </row>
    <row r="44" spans="1:5" x14ac:dyDescent="0.3">
      <c r="A44">
        <v>37</v>
      </c>
      <c r="B44" s="8">
        <v>1</v>
      </c>
      <c r="C44" s="9">
        <f t="shared" si="2"/>
        <v>0</v>
      </c>
      <c r="D44" s="3">
        <f t="shared" si="0"/>
        <v>1.41616411291915E-7</v>
      </c>
      <c r="E44" s="3">
        <f t="shared" si="1"/>
        <v>8.3748850297862659E-8</v>
      </c>
    </row>
    <row r="45" spans="1:5" x14ac:dyDescent="0.3">
      <c r="A45">
        <v>38</v>
      </c>
      <c r="B45" s="8">
        <v>1</v>
      </c>
      <c r="C45" s="9">
        <f t="shared" si="2"/>
        <v>0</v>
      </c>
      <c r="D45" s="3">
        <f t="shared" si="0"/>
        <v>2.5495802212622779E-7</v>
      </c>
      <c r="E45" s="3">
        <f t="shared" si="1"/>
        <v>1.4904234054987596E-7</v>
      </c>
    </row>
    <row r="46" spans="1:5" x14ac:dyDescent="0.3">
      <c r="A46">
        <v>39</v>
      </c>
      <c r="B46" s="8">
        <v>1</v>
      </c>
      <c r="C46" s="9">
        <f t="shared" si="2"/>
        <v>0</v>
      </c>
      <c r="D46" s="3">
        <f t="shared" si="0"/>
        <v>4.5590069640591696E-7</v>
      </c>
      <c r="E46" s="3">
        <f t="shared" si="1"/>
        <v>2.6340879266589777E-7</v>
      </c>
    </row>
    <row r="47" spans="1:5" x14ac:dyDescent="0.3">
      <c r="A47">
        <v>40</v>
      </c>
      <c r="B47" s="8">
        <v>1</v>
      </c>
      <c r="C47" s="9">
        <f t="shared" si="2"/>
        <v>0</v>
      </c>
      <c r="D47" s="3">
        <f t="shared" si="0"/>
        <v>8.0969145373572675E-7</v>
      </c>
      <c r="E47" s="3">
        <f t="shared" si="1"/>
        <v>4.6231785960280221E-7</v>
      </c>
    </row>
    <row r="48" spans="1:5" x14ac:dyDescent="0.3">
      <c r="A48">
        <v>41</v>
      </c>
      <c r="B48" s="8">
        <v>1</v>
      </c>
      <c r="C48" s="9">
        <f t="shared" si="2"/>
        <v>0</v>
      </c>
      <c r="D48" s="3">
        <f t="shared" si="0"/>
        <v>1.428294844979664E-6</v>
      </c>
      <c r="E48" s="3">
        <f t="shared" si="1"/>
        <v>8.0582524933611917E-7</v>
      </c>
    </row>
    <row r="49" spans="1:5" x14ac:dyDescent="0.3">
      <c r="A49">
        <v>42</v>
      </c>
      <c r="B49" s="8">
        <v>1</v>
      </c>
      <c r="C49" s="9">
        <f t="shared" si="2"/>
        <v>0</v>
      </c>
      <c r="D49" s="3">
        <f t="shared" si="0"/>
        <v>2.5024564363149342E-6</v>
      </c>
      <c r="E49" s="3">
        <f t="shared" si="1"/>
        <v>1.3948607988728074E-6</v>
      </c>
    </row>
    <row r="50" spans="1:5" x14ac:dyDescent="0.3">
      <c r="A50">
        <v>43</v>
      </c>
      <c r="B50" s="8">
        <v>1</v>
      </c>
      <c r="C50" s="9">
        <f t="shared" si="2"/>
        <v>0</v>
      </c>
      <c r="D50" s="3">
        <f t="shared" si="0"/>
        <v>4.3547868260688838E-6</v>
      </c>
      <c r="E50" s="3">
        <f t="shared" si="1"/>
        <v>2.3977873476106753E-6</v>
      </c>
    </row>
    <row r="51" spans="1:5" x14ac:dyDescent="0.3">
      <c r="A51">
        <v>44</v>
      </c>
      <c r="B51" s="8">
        <v>1</v>
      </c>
      <c r="C51" s="9">
        <f t="shared" si="2"/>
        <v>0</v>
      </c>
      <c r="D51" s="3">
        <f t="shared" si="0"/>
        <v>7.5269739283886081E-6</v>
      </c>
      <c r="E51" s="3">
        <f t="shared" si="1"/>
        <v>4.0933629730337415E-6</v>
      </c>
    </row>
    <row r="52" spans="1:5" x14ac:dyDescent="0.3">
      <c r="A52">
        <v>45</v>
      </c>
      <c r="B52" s="8">
        <v>1</v>
      </c>
      <c r="C52" s="9">
        <f t="shared" si="2"/>
        <v>0</v>
      </c>
      <c r="D52" s="3">
        <f t="shared" si="0"/>
        <v>1.2921963992799384E-5</v>
      </c>
      <c r="E52" s="3">
        <f t="shared" si="1"/>
        <v>6.9396832251550607E-6</v>
      </c>
    </row>
    <row r="53" spans="1:5" x14ac:dyDescent="0.3">
      <c r="A53">
        <v>46</v>
      </c>
      <c r="B53" s="8">
        <v>1</v>
      </c>
      <c r="C53" s="9">
        <f t="shared" si="2"/>
        <v>0</v>
      </c>
      <c r="D53" s="3">
        <f t="shared" si="0"/>
        <v>2.2033970372540002E-5</v>
      </c>
      <c r="E53" s="3">
        <f t="shared" si="1"/>
        <v>1.168392697715094E-5</v>
      </c>
    </row>
    <row r="54" spans="1:5" x14ac:dyDescent="0.3">
      <c r="A54">
        <v>47</v>
      </c>
      <c r="B54" s="8">
        <v>1</v>
      </c>
      <c r="C54" s="9">
        <f t="shared" si="2"/>
        <v>0</v>
      </c>
      <c r="D54" s="3">
        <f>$D$1*_xlfn.NORM.DIST($A54,$D$2,$D$3,TRUE)</f>
        <v>3.7317684061695447E-5</v>
      </c>
      <c r="E54" s="3">
        <f>$D$1*_xlfn.NORM.DIST($A54,$D$2,$D$3,FALSE)</f>
        <v>1.9535647879194102E-5</v>
      </c>
    </row>
    <row r="55" spans="1:5" x14ac:dyDescent="0.3">
      <c r="A55">
        <v>48</v>
      </c>
      <c r="B55" s="8">
        <v>1</v>
      </c>
      <c r="C55" s="9">
        <f t="shared" si="2"/>
        <v>0</v>
      </c>
      <c r="D55" s="3">
        <f t="shared" ref="D55:D118" si="3">$D$1*_xlfn.NORM.DIST($A55,$D$2,$D$3,TRUE)</f>
        <v>6.2776329028890325E-5</v>
      </c>
      <c r="E55" s="3">
        <f t="shared" ref="E55:E118" si="4">$D$1*_xlfn.NORM.DIST($A55,$D$2,$D$3,FALSE)</f>
        <v>3.2438189067488794E-5</v>
      </c>
    </row>
    <row r="56" spans="1:5" x14ac:dyDescent="0.3">
      <c r="A56">
        <v>49</v>
      </c>
      <c r="B56" s="8">
        <v>1</v>
      </c>
      <c r="C56" s="9">
        <f t="shared" si="2"/>
        <v>0</v>
      </c>
      <c r="D56" s="3">
        <f t="shared" si="3"/>
        <v>1.0489097841844458E-4</v>
      </c>
      <c r="E56" s="3">
        <f t="shared" si="4"/>
        <v>5.3490318053610878E-5</v>
      </c>
    </row>
    <row r="57" spans="1:5" x14ac:dyDescent="0.3">
      <c r="A57">
        <v>50</v>
      </c>
      <c r="B57" s="8">
        <v>2</v>
      </c>
      <c r="C57" s="9">
        <f t="shared" si="2"/>
        <v>1</v>
      </c>
      <c r="D57" s="3">
        <f t="shared" si="3"/>
        <v>1.7407767712899428E-4</v>
      </c>
      <c r="E57" s="3">
        <f t="shared" si="4"/>
        <v>8.7595855204881566E-5</v>
      </c>
    </row>
    <row r="58" spans="1:5" x14ac:dyDescent="0.3">
      <c r="A58">
        <v>51</v>
      </c>
      <c r="B58" s="8">
        <v>2</v>
      </c>
      <c r="C58" s="9">
        <f t="shared" si="2"/>
        <v>0</v>
      </c>
      <c r="D58" s="3">
        <f t="shared" si="3"/>
        <v>2.8695417908395509E-4</v>
      </c>
      <c r="E58" s="3">
        <f t="shared" si="4"/>
        <v>1.424563232711805E-4</v>
      </c>
    </row>
    <row r="59" spans="1:5" x14ac:dyDescent="0.3">
      <c r="A59">
        <v>52</v>
      </c>
      <c r="B59" s="8">
        <v>6</v>
      </c>
      <c r="C59" s="9">
        <f t="shared" si="2"/>
        <v>4</v>
      </c>
      <c r="D59" s="3">
        <f t="shared" si="3"/>
        <v>4.6983829667590572E-4</v>
      </c>
      <c r="E59" s="3">
        <f t="shared" si="4"/>
        <v>2.3007514414413919E-4</v>
      </c>
    </row>
    <row r="60" spans="1:5" x14ac:dyDescent="0.3">
      <c r="A60">
        <v>53</v>
      </c>
      <c r="B60" s="8">
        <v>10</v>
      </c>
      <c r="C60" s="9">
        <f t="shared" si="2"/>
        <v>4</v>
      </c>
      <c r="D60" s="3">
        <f t="shared" si="3"/>
        <v>7.6410420876929562E-4</v>
      </c>
      <c r="E60" s="3">
        <f t="shared" si="4"/>
        <v>3.6901793286580801E-4</v>
      </c>
    </row>
    <row r="61" spans="1:5" x14ac:dyDescent="0.3">
      <c r="A61">
        <v>54</v>
      </c>
      <c r="B61" s="8">
        <v>18</v>
      </c>
      <c r="C61" s="9">
        <f t="shared" si="2"/>
        <v>8</v>
      </c>
      <c r="D61" s="3">
        <f t="shared" si="3"/>
        <v>1.2343180810024371E-3</v>
      </c>
      <c r="E61" s="3">
        <f t="shared" si="4"/>
        <v>5.8778031603364347E-4</v>
      </c>
    </row>
    <row r="62" spans="1:5" x14ac:dyDescent="0.3">
      <c r="A62">
        <v>55</v>
      </c>
      <c r="B62" s="8">
        <v>28</v>
      </c>
      <c r="C62" s="9">
        <f t="shared" si="2"/>
        <v>10</v>
      </c>
      <c r="D62" s="3">
        <f t="shared" si="3"/>
        <v>1.9804960734153116E-3</v>
      </c>
      <c r="E62" s="3">
        <f t="shared" si="4"/>
        <v>9.2976330471962866E-4</v>
      </c>
    </row>
    <row r="63" spans="1:5" x14ac:dyDescent="0.3">
      <c r="A63">
        <v>56</v>
      </c>
      <c r="B63" s="8">
        <v>44</v>
      </c>
      <c r="C63" s="9">
        <f t="shared" si="2"/>
        <v>16</v>
      </c>
      <c r="D63" s="3">
        <f t="shared" si="3"/>
        <v>3.1564246702278616E-3</v>
      </c>
      <c r="E63" s="3">
        <f t="shared" si="4"/>
        <v>1.4605605389529646E-3</v>
      </c>
    </row>
    <row r="64" spans="1:5" x14ac:dyDescent="0.3">
      <c r="A64">
        <v>57</v>
      </c>
      <c r="B64" s="8">
        <v>51</v>
      </c>
      <c r="C64" s="9">
        <f t="shared" si="2"/>
        <v>7</v>
      </c>
      <c r="D64" s="3">
        <f t="shared" si="3"/>
        <v>4.9968194212442222E-3</v>
      </c>
      <c r="E64" s="3">
        <f t="shared" si="4"/>
        <v>2.2785392874342795E-3</v>
      </c>
    </row>
    <row r="65" spans="1:5" x14ac:dyDescent="0.3">
      <c r="A65">
        <v>58</v>
      </c>
      <c r="B65" s="8">
        <v>60</v>
      </c>
      <c r="C65" s="9">
        <f t="shared" si="2"/>
        <v>9</v>
      </c>
      <c r="D65" s="3">
        <f t="shared" si="3"/>
        <v>7.8572574197082537E-3</v>
      </c>
      <c r="E65" s="3">
        <f t="shared" si="4"/>
        <v>3.5300696724166153E-3</v>
      </c>
    </row>
    <row r="66" spans="1:5" x14ac:dyDescent="0.3">
      <c r="A66">
        <v>59</v>
      </c>
      <c r="B66" s="8">
        <v>73</v>
      </c>
      <c r="C66" s="9">
        <f t="shared" si="2"/>
        <v>13</v>
      </c>
      <c r="D66" s="3">
        <f t="shared" si="3"/>
        <v>1.2272408920527181E-2</v>
      </c>
      <c r="E66" s="3">
        <f t="shared" si="4"/>
        <v>5.4312504561658103E-3</v>
      </c>
    </row>
    <row r="67" spans="1:5" x14ac:dyDescent="0.3">
      <c r="A67">
        <v>60</v>
      </c>
      <c r="B67" s="8">
        <v>77</v>
      </c>
      <c r="C67" s="9">
        <f t="shared" si="2"/>
        <v>4</v>
      </c>
      <c r="D67" s="3">
        <f t="shared" si="3"/>
        <v>1.9040250776469026E-2</v>
      </c>
      <c r="E67" s="3">
        <f t="shared" si="4"/>
        <v>8.2986257796114939E-3</v>
      </c>
    </row>
    <row r="68" spans="1:5" x14ac:dyDescent="0.3">
      <c r="A68">
        <v>61</v>
      </c>
      <c r="B68" s="8">
        <v>82</v>
      </c>
      <c r="C68" s="9">
        <f t="shared" si="2"/>
        <v>5</v>
      </c>
      <c r="D68" s="3">
        <f t="shared" si="3"/>
        <v>2.9342838324089945E-2</v>
      </c>
      <c r="E68" s="3">
        <f t="shared" si="4"/>
        <v>1.2592220756832683E-2</v>
      </c>
    </row>
    <row r="69" spans="1:5" x14ac:dyDescent="0.3">
      <c r="A69">
        <v>62</v>
      </c>
      <c r="B69" s="8">
        <v>97</v>
      </c>
      <c r="C69" s="9">
        <f t="shared" si="2"/>
        <v>15</v>
      </c>
      <c r="D69" s="3">
        <f t="shared" si="3"/>
        <v>4.4918049583141766E-2</v>
      </c>
      <c r="E69" s="3">
        <f t="shared" si="4"/>
        <v>1.8975283540382089E-2</v>
      </c>
    </row>
    <row r="70" spans="1:5" x14ac:dyDescent="0.3">
      <c r="A70">
        <v>63</v>
      </c>
      <c r="B70" s="8">
        <v>102</v>
      </c>
      <c r="C70" s="9">
        <f t="shared" si="2"/>
        <v>5</v>
      </c>
      <c r="D70" s="3">
        <f t="shared" si="3"/>
        <v>6.8301742527693582E-2</v>
      </c>
      <c r="E70" s="3">
        <f t="shared" si="4"/>
        <v>2.8396447840165012E-2</v>
      </c>
    </row>
    <row r="71" spans="1:5" x14ac:dyDescent="0.3">
      <c r="A71">
        <v>64</v>
      </c>
      <c r="B71" s="8">
        <v>102</v>
      </c>
      <c r="C71" s="9">
        <f t="shared" si="2"/>
        <v>0</v>
      </c>
      <c r="D71" s="3">
        <f t="shared" si="3"/>
        <v>0.103166269301078</v>
      </c>
      <c r="E71" s="3">
        <f t="shared" si="4"/>
        <v>4.2201662199875221E-2</v>
      </c>
    </row>
    <row r="72" spans="1:5" x14ac:dyDescent="0.3">
      <c r="A72">
        <v>65</v>
      </c>
      <c r="B72" s="8">
        <v>106</v>
      </c>
      <c r="C72" s="9">
        <f t="shared" si="2"/>
        <v>4</v>
      </c>
      <c r="D72" s="3">
        <f t="shared" si="3"/>
        <v>0.1547895941295318</v>
      </c>
      <c r="E72" s="3">
        <f t="shared" si="4"/>
        <v>6.2285204448132112E-2</v>
      </c>
    </row>
    <row r="73" spans="1:5" x14ac:dyDescent="0.3">
      <c r="A73">
        <v>66</v>
      </c>
      <c r="B73" s="8">
        <v>106</v>
      </c>
      <c r="C73" s="9">
        <f t="shared" si="2"/>
        <v>0</v>
      </c>
      <c r="D73" s="3">
        <f t="shared" si="3"/>
        <v>0.23069971657978167</v>
      </c>
      <c r="E73" s="3">
        <f t="shared" si="4"/>
        <v>9.1291434034172017E-2</v>
      </c>
    </row>
    <row r="74" spans="1:5" x14ac:dyDescent="0.3">
      <c r="A74">
        <v>67</v>
      </c>
      <c r="B74" s="8">
        <v>113</v>
      </c>
      <c r="C74" s="9">
        <f t="shared" ref="C74:C97" si="5">+B74-B73</f>
        <v>7</v>
      </c>
      <c r="D74" s="3">
        <f t="shared" si="3"/>
        <v>0.34155207439585322</v>
      </c>
      <c r="E74" s="3">
        <f t="shared" si="4"/>
        <v>0.13288163446493986</v>
      </c>
    </row>
    <row r="75" spans="1:5" x14ac:dyDescent="0.3">
      <c r="A75">
        <v>68</v>
      </c>
      <c r="B75" s="8">
        <v>117</v>
      </c>
      <c r="C75" s="9">
        <f t="shared" si="5"/>
        <v>4</v>
      </c>
      <c r="D75" s="3">
        <f t="shared" si="3"/>
        <v>0.50231344544202139</v>
      </c>
      <c r="E75" s="3">
        <f t="shared" si="4"/>
        <v>0.19208333654731199</v>
      </c>
    </row>
    <row r="76" spans="1:5" x14ac:dyDescent="0.3">
      <c r="A76">
        <v>69</v>
      </c>
      <c r="B76" s="8">
        <v>122</v>
      </c>
      <c r="C76" s="9">
        <f t="shared" si="5"/>
        <v>5</v>
      </c>
      <c r="D76" s="3">
        <f t="shared" si="3"/>
        <v>0.73384489554261012</v>
      </c>
      <c r="E76" s="3">
        <f t="shared" si="4"/>
        <v>0.27574282325553728</v>
      </c>
    </row>
    <row r="77" spans="1:5" x14ac:dyDescent="0.3">
      <c r="A77">
        <v>70</v>
      </c>
      <c r="B77" s="8">
        <v>143</v>
      </c>
      <c r="C77" s="9">
        <f t="shared" si="5"/>
        <v>21</v>
      </c>
      <c r="D77" s="3">
        <f t="shared" si="3"/>
        <v>1.0649987440625801</v>
      </c>
      <c r="E77" s="3">
        <f t="shared" si="4"/>
        <v>0.3931049768952854</v>
      </c>
    </row>
    <row r="78" spans="1:5" x14ac:dyDescent="0.3">
      <c r="A78">
        <v>71</v>
      </c>
      <c r="B78" s="8">
        <v>146</v>
      </c>
      <c r="C78" s="9">
        <f t="shared" si="5"/>
        <v>3</v>
      </c>
      <c r="D78" s="3">
        <f t="shared" si="3"/>
        <v>1.5353704026162145</v>
      </c>
      <c r="E78" s="3">
        <f t="shared" si="4"/>
        <v>0.55654804807792857</v>
      </c>
    </row>
    <row r="79" spans="1:5" x14ac:dyDescent="0.3">
      <c r="A79">
        <v>72</v>
      </c>
      <c r="B79" s="8">
        <v>151</v>
      </c>
      <c r="C79" s="9">
        <f t="shared" si="5"/>
        <v>5</v>
      </c>
      <c r="D79" s="3">
        <f t="shared" si="3"/>
        <v>2.1988751139533282</v>
      </c>
      <c r="E79" s="3">
        <f t="shared" si="4"/>
        <v>0.78250403021162418</v>
      </c>
    </row>
    <row r="80" spans="1:5" x14ac:dyDescent="0.3">
      <c r="A80">
        <v>73</v>
      </c>
      <c r="B80" s="8">
        <v>159</v>
      </c>
      <c r="C80" s="9">
        <f t="shared" si="5"/>
        <v>8</v>
      </c>
      <c r="D80" s="3">
        <f t="shared" si="3"/>
        <v>3.1283515871982051</v>
      </c>
      <c r="E80" s="3">
        <f t="shared" si="4"/>
        <v>1.0925977440677155</v>
      </c>
    </row>
    <row r="81" spans="1:5" x14ac:dyDescent="0.3">
      <c r="A81">
        <v>74</v>
      </c>
      <c r="B81" s="8">
        <v>166</v>
      </c>
      <c r="C81" s="9">
        <f t="shared" si="5"/>
        <v>7</v>
      </c>
      <c r="D81" s="3">
        <f t="shared" si="3"/>
        <v>4.4214283817156268</v>
      </c>
      <c r="E81" s="3">
        <f t="shared" si="4"/>
        <v>1.5150390026313352</v>
      </c>
    </row>
    <row r="82" spans="1:5" x14ac:dyDescent="0.3">
      <c r="A82">
        <v>75</v>
      </c>
      <c r="B82" s="8">
        <v>176</v>
      </c>
      <c r="C82" s="9">
        <f t="shared" si="5"/>
        <v>10</v>
      </c>
      <c r="D82" s="3">
        <f t="shared" si="3"/>
        <v>6.2079232000596551</v>
      </c>
      <c r="E82" s="3">
        <f t="shared" si="4"/>
        <v>2.0863017604192562</v>
      </c>
    </row>
    <row r="83" spans="1:5" x14ac:dyDescent="0.3">
      <c r="A83">
        <v>76</v>
      </c>
      <c r="B83" s="8">
        <v>178</v>
      </c>
      <c r="C83" s="9">
        <f t="shared" si="5"/>
        <v>2</v>
      </c>
      <c r="D83" s="3">
        <f t="shared" si="3"/>
        <v>8.6590779499897312</v>
      </c>
      <c r="E83" s="3">
        <f t="shared" si="4"/>
        <v>2.8531212808809157</v>
      </c>
    </row>
    <row r="84" spans="1:5" x14ac:dyDescent="0.3">
      <c r="A84">
        <v>77</v>
      </c>
      <c r="B84" s="8">
        <v>185</v>
      </c>
      <c r="C84" s="9">
        <f t="shared" si="5"/>
        <v>7</v>
      </c>
      <c r="D84" s="3">
        <f t="shared" si="3"/>
        <v>11.99896075278061</v>
      </c>
      <c r="E84" s="3">
        <f t="shared" si="4"/>
        <v>3.8748343321925307</v>
      </c>
    </row>
    <row r="85" spans="1:5" x14ac:dyDescent="0.3">
      <c r="A85">
        <v>78</v>
      </c>
      <c r="B85" s="8">
        <v>189</v>
      </c>
      <c r="C85" s="9">
        <f t="shared" si="5"/>
        <v>4</v>
      </c>
      <c r="D85" s="3">
        <f t="shared" si="3"/>
        <v>16.518386465142161</v>
      </c>
      <c r="E85" s="3">
        <f t="shared" si="4"/>
        <v>5.2260774590616741</v>
      </c>
    </row>
    <row r="86" spans="1:5" x14ac:dyDescent="0.3">
      <c r="A86">
        <v>79</v>
      </c>
      <c r="B86" s="8">
        <v>190</v>
      </c>
      <c r="C86" s="9">
        <f t="shared" si="5"/>
        <v>1</v>
      </c>
      <c r="D86" s="3">
        <f t="shared" si="3"/>
        <v>22.591715416435157</v>
      </c>
      <c r="E86" s="3">
        <f t="shared" si="4"/>
        <v>6.9998437061077272</v>
      </c>
    </row>
    <row r="87" spans="1:5" x14ac:dyDescent="0.3">
      <c r="A87">
        <v>80</v>
      </c>
      <c r="B87" s="8">
        <v>190</v>
      </c>
      <c r="C87" s="9">
        <f t="shared" si="5"/>
        <v>0</v>
      </c>
      <c r="D87" s="3">
        <f t="shared" si="3"/>
        <v>30.696880881590527</v>
      </c>
      <c r="E87" s="3">
        <f t="shared" si="4"/>
        <v>9.3108781083170395</v>
      </c>
    </row>
    <row r="88" spans="1:5" x14ac:dyDescent="0.3">
      <c r="A88">
        <v>81</v>
      </c>
      <c r="B88" s="8">
        <v>198</v>
      </c>
      <c r="C88" s="9">
        <f t="shared" si="5"/>
        <v>8</v>
      </c>
      <c r="D88" s="3">
        <f t="shared" si="3"/>
        <v>41.438963658620416</v>
      </c>
      <c r="E88" s="3">
        <f t="shared" si="4"/>
        <v>12.29936632241067</v>
      </c>
    </row>
    <row r="89" spans="1:5" x14ac:dyDescent="0.3">
      <c r="A89">
        <v>82</v>
      </c>
      <c r="B89" s="8">
        <v>210</v>
      </c>
      <c r="C89" s="9">
        <f t="shared" si="5"/>
        <v>12</v>
      </c>
      <c r="D89" s="3">
        <f t="shared" si="3"/>
        <v>55.57757098752645</v>
      </c>
      <c r="E89" s="3">
        <f t="shared" si="4"/>
        <v>16.134838751335362</v>
      </c>
    </row>
    <row r="90" spans="1:5" x14ac:dyDescent="0.3">
      <c r="A90">
        <v>83</v>
      </c>
      <c r="B90" s="8">
        <v>217</v>
      </c>
      <c r="C90" s="9">
        <f t="shared" si="5"/>
        <v>7</v>
      </c>
      <c r="D90" s="3">
        <f t="shared" si="3"/>
        <v>74.058180923863091</v>
      </c>
      <c r="E90" s="3">
        <f t="shared" si="4"/>
        <v>21.020174630317701</v>
      </c>
    </row>
    <row r="91" spans="1:5" x14ac:dyDescent="0.3">
      <c r="A91">
        <v>84</v>
      </c>
      <c r="B91" s="8">
        <v>233</v>
      </c>
      <c r="C91" s="9">
        <f t="shared" si="5"/>
        <v>16</v>
      </c>
      <c r="D91" s="3">
        <f t="shared" si="3"/>
        <v>98.047476631679075</v>
      </c>
      <c r="E91" s="3">
        <f t="shared" si="4"/>
        <v>27.195547554109336</v>
      </c>
    </row>
    <row r="92" spans="1:5" x14ac:dyDescent="0.3">
      <c r="A92">
        <v>85</v>
      </c>
      <c r="B92" s="8">
        <v>238</v>
      </c>
      <c r="C92" s="9">
        <f t="shared" si="5"/>
        <v>5</v>
      </c>
      <c r="D92" s="3">
        <f t="shared" si="3"/>
        <v>128.97251342826226</v>
      </c>
      <c r="E92" s="3">
        <f t="shared" si="4"/>
        <v>34.942107240840365</v>
      </c>
    </row>
    <row r="93" spans="1:5" x14ac:dyDescent="0.3">
      <c r="A93">
        <v>86</v>
      </c>
      <c r="B93" s="8">
        <v>238</v>
      </c>
      <c r="C93" s="9">
        <f t="shared" si="5"/>
        <v>0</v>
      </c>
      <c r="D93" s="3">
        <f t="shared" si="3"/>
        <v>168.56333211249421</v>
      </c>
      <c r="E93" s="3">
        <f t="shared" si="4"/>
        <v>44.585144098936034</v>
      </c>
    </row>
    <row r="94" spans="1:5" x14ac:dyDescent="0.3">
      <c r="A94">
        <v>87</v>
      </c>
      <c r="B94" s="8">
        <v>244</v>
      </c>
      <c r="C94" s="9">
        <f t="shared" si="5"/>
        <v>6</v>
      </c>
      <c r="D94" s="3">
        <f t="shared" si="3"/>
        <v>218.89835499798139</v>
      </c>
      <c r="E94" s="3">
        <f t="shared" si="4"/>
        <v>56.496436328204211</v>
      </c>
    </row>
    <row r="95" spans="1:5" x14ac:dyDescent="0.3">
      <c r="A95">
        <v>88</v>
      </c>
      <c r="B95" s="8">
        <v>254</v>
      </c>
      <c r="C95" s="9">
        <f t="shared" si="5"/>
        <v>10</v>
      </c>
      <c r="D95" s="3">
        <f t="shared" si="3"/>
        <v>282.45157933947166</v>
      </c>
      <c r="E95" s="3">
        <f t="shared" si="4"/>
        <v>71.095437557511843</v>
      </c>
    </row>
    <row r="96" spans="1:5" x14ac:dyDescent="0.3">
      <c r="A96">
        <v>89</v>
      </c>
      <c r="B96" s="8">
        <v>271</v>
      </c>
      <c r="C96" s="9">
        <f t="shared" si="5"/>
        <v>17</v>
      </c>
      <c r="D96" s="3">
        <f t="shared" si="3"/>
        <v>362.14022374110129</v>
      </c>
      <c r="E96" s="3">
        <f t="shared" si="4"/>
        <v>88.848930797662447</v>
      </c>
    </row>
    <row r="97" spans="1:5" x14ac:dyDescent="0.3">
      <c r="A97">
        <v>90</v>
      </c>
      <c r="B97" s="8">
        <v>304</v>
      </c>
      <c r="C97" s="9">
        <f t="shared" si="5"/>
        <v>33</v>
      </c>
      <c r="D97" s="3">
        <f t="shared" si="3"/>
        <v>461.37109859239985</v>
      </c>
      <c r="E97" s="3">
        <f t="shared" si="4"/>
        <v>110.26875667285238</v>
      </c>
    </row>
    <row r="98" spans="1:5" x14ac:dyDescent="0.3">
      <c r="A98">
        <v>91</v>
      </c>
      <c r="D98" s="3">
        <f t="shared" si="3"/>
        <v>584.08357856230612</v>
      </c>
      <c r="E98" s="3">
        <f t="shared" si="4"/>
        <v>135.90722561914603</v>
      </c>
    </row>
    <row r="99" spans="1:5" x14ac:dyDescent="0.3">
      <c r="A99">
        <v>92</v>
      </c>
      <c r="D99" s="3">
        <f t="shared" si="3"/>
        <v>734.7866757557664</v>
      </c>
      <c r="E99" s="3">
        <f t="shared" si="4"/>
        <v>166.34984998882081</v>
      </c>
    </row>
    <row r="100" spans="1:5" x14ac:dyDescent="0.3">
      <c r="A100">
        <v>93</v>
      </c>
      <c r="D100" s="3">
        <f t="shared" si="3"/>
        <v>918.58737308787124</v>
      </c>
      <c r="E100" s="3">
        <f t="shared" si="4"/>
        <v>202.20508715326955</v>
      </c>
    </row>
    <row r="101" spans="1:5" x14ac:dyDescent="0.3">
      <c r="A101">
        <v>94</v>
      </c>
      <c r="D101" s="3">
        <f t="shared" si="3"/>
        <v>1141.2071094014404</v>
      </c>
      <c r="E101" s="3">
        <f t="shared" si="4"/>
        <v>244.09087200288872</v>
      </c>
    </row>
    <row r="102" spans="1:5" x14ac:dyDescent="0.3">
      <c r="A102">
        <v>95</v>
      </c>
      <c r="D102" s="3">
        <f t="shared" si="3"/>
        <v>1408.9831439453139</v>
      </c>
      <c r="E102" s="3">
        <f t="shared" si="4"/>
        <v>292.61783827065256</v>
      </c>
    </row>
    <row r="103" spans="1:5" x14ac:dyDescent="0.3">
      <c r="A103">
        <v>96</v>
      </c>
      <c r="D103" s="3">
        <f t="shared" si="3"/>
        <v>1728.8515016519891</v>
      </c>
      <c r="E103" s="3">
        <f t="shared" si="4"/>
        <v>348.36928222345324</v>
      </c>
    </row>
    <row r="104" spans="1:5" x14ac:dyDescent="0.3">
      <c r="A104">
        <v>97</v>
      </c>
      <c r="D104" s="3">
        <f t="shared" si="3"/>
        <v>2108.3083438881822</v>
      </c>
      <c r="E104" s="3">
        <f t="shared" si="4"/>
        <v>411.87810618776666</v>
      </c>
    </row>
    <row r="105" spans="1:5" x14ac:dyDescent="0.3">
      <c r="A105">
        <v>98</v>
      </c>
      <c r="D105" s="3">
        <f t="shared" si="3"/>
        <v>2555.346948939412</v>
      </c>
      <c r="E105" s="3">
        <f t="shared" si="4"/>
        <v>483.60118686375182</v>
      </c>
    </row>
    <row r="106" spans="1:5" x14ac:dyDescent="0.3">
      <c r="A106">
        <v>99</v>
      </c>
      <c r="D106" s="3">
        <f t="shared" si="3"/>
        <v>3078.3680415984722</v>
      </c>
      <c r="E106" s="3">
        <f t="shared" si="4"/>
        <v>563.89183513552473</v>
      </c>
    </row>
    <row r="107" spans="1:5" x14ac:dyDescent="0.3">
      <c r="A107">
        <v>100</v>
      </c>
      <c r="D107" s="3">
        <f t="shared" si="3"/>
        <v>3686.0619902486114</v>
      </c>
      <c r="E107" s="3">
        <f t="shared" si="4"/>
        <v>652.97123789834518</v>
      </c>
    </row>
    <row r="108" spans="1:5" x14ac:dyDescent="0.3">
      <c r="A108">
        <v>101</v>
      </c>
      <c r="D108" s="3">
        <f t="shared" si="3"/>
        <v>4387.2623876681246</v>
      </c>
      <c r="E108" s="3">
        <f t="shared" si="4"/>
        <v>750.89998362406129</v>
      </c>
    </row>
    <row r="109" spans="1:5" x14ac:dyDescent="0.3">
      <c r="A109">
        <v>102</v>
      </c>
      <c r="D109" s="3">
        <f t="shared" si="3"/>
        <v>5190.7717277303036</v>
      </c>
      <c r="E109" s="3">
        <f t="shared" si="4"/>
        <v>857.55095558436312</v>
      </c>
    </row>
    <row r="110" spans="1:5" x14ac:dyDescent="0.3">
      <c r="A110">
        <v>103</v>
      </c>
      <c r="D110" s="3">
        <f t="shared" si="3"/>
        <v>6105.1612466997367</v>
      </c>
      <c r="E110" s="3">
        <f t="shared" si="4"/>
        <v>972.5850127742201</v>
      </c>
    </row>
    <row r="111" spans="1:5" x14ac:dyDescent="0.3">
      <c r="A111">
        <v>104</v>
      </c>
      <c r="D111" s="3">
        <f t="shared" si="3"/>
        <v>7138.5484605090651</v>
      </c>
      <c r="E111" s="3">
        <f t="shared" si="4"/>
        <v>1095.430952144279</v>
      </c>
    </row>
    <row r="112" spans="1:5" x14ac:dyDescent="0.3">
      <c r="A112">
        <v>105</v>
      </c>
      <c r="D112" s="3">
        <f t="shared" si="3"/>
        <v>8298.3574282247773</v>
      </c>
      <c r="E112" s="3">
        <f t="shared" si="4"/>
        <v>1225.2712423045084</v>
      </c>
    </row>
    <row r="113" spans="1:5" x14ac:dyDescent="0.3">
      <c r="A113">
        <v>106</v>
      </c>
      <c r="D113" s="3">
        <f t="shared" si="3"/>
        <v>9591.0682240338629</v>
      </c>
      <c r="E113" s="3">
        <f t="shared" si="4"/>
        <v>1361.0349274484374</v>
      </c>
    </row>
    <row r="114" spans="1:5" x14ac:dyDescent="0.3">
      <c r="A114">
        <v>107</v>
      </c>
      <c r="D114" s="3">
        <f t="shared" si="3"/>
        <v>11021.963414048749</v>
      </c>
      <c r="E114" s="3">
        <f t="shared" si="4"/>
        <v>1501.3989148081434</v>
      </c>
    </row>
    <row r="115" spans="1:5" x14ac:dyDescent="0.3">
      <c r="A115">
        <v>108</v>
      </c>
      <c r="D115" s="3">
        <f t="shared" si="3"/>
        <v>12594.880415461121</v>
      </c>
      <c r="E115" s="3">
        <f t="shared" si="4"/>
        <v>1644.798579475927</v>
      </c>
    </row>
    <row r="116" spans="1:5" x14ac:dyDescent="0.3">
      <c r="A116">
        <v>109</v>
      </c>
      <c r="D116" s="3">
        <f t="shared" si="3"/>
        <v>14311.979372864327</v>
      </c>
      <c r="E116" s="3">
        <f t="shared" si="4"/>
        <v>1789.4482537454589</v>
      </c>
    </row>
    <row r="117" spans="1:5" x14ac:dyDescent="0.3">
      <c r="A117">
        <v>110</v>
      </c>
      <c r="D117" s="3">
        <f t="shared" si="3"/>
        <v>16173.536539083307</v>
      </c>
      <c r="E117" s="3">
        <f t="shared" si="4"/>
        <v>1933.3717281804918</v>
      </c>
    </row>
    <row r="118" spans="1:5" x14ac:dyDescent="0.3">
      <c r="A118">
        <v>111</v>
      </c>
      <c r="D118" s="3">
        <f t="shared" si="3"/>
        <v>18177.773032185069</v>
      </c>
      <c r="E118" s="3">
        <f t="shared" si="4"/>
        <v>2074.4423991848535</v>
      </c>
    </row>
    <row r="119" spans="1:5" x14ac:dyDescent="0.3">
      <c r="A119">
        <v>112</v>
      </c>
      <c r="D119" s="3">
        <f t="shared" ref="D119:D182" si="6">$D$1*_xlfn.NORM.DIST($A119,$D$2,$D$3,TRUE)</f>
        <v>20320.728216902342</v>
      </c>
      <c r="E119" s="3">
        <f t="shared" ref="E119:E182" si="7">$D$1*_xlfn.NORM.DIST($A119,$D$2,$D$3,FALSE)</f>
        <v>2210.4321796002996</v>
      </c>
    </row>
    <row r="120" spans="1:5" x14ac:dyDescent="0.3">
      <c r="A120">
        <v>113</v>
      </c>
      <c r="D120" s="3">
        <f t="shared" si="6"/>
        <v>22596.185816919005</v>
      </c>
      <c r="E120" s="3">
        <f t="shared" si="7"/>
        <v>2339.067775858507</v>
      </c>
    </row>
    <row r="121" spans="1:5" x14ac:dyDescent="0.3">
      <c r="A121">
        <v>114</v>
      </c>
      <c r="D121" s="3">
        <f t="shared" si="6"/>
        <v>24995.659226185566</v>
      </c>
      <c r="E121" s="3">
        <f t="shared" si="7"/>
        <v>2458.0924608601777</v>
      </c>
    </row>
    <row r="122" spans="1:5" x14ac:dyDescent="0.3">
      <c r="A122">
        <v>115</v>
      </c>
      <c r="D122" s="3">
        <f t="shared" si="6"/>
        <v>27508.440408077768</v>
      </c>
      <c r="E122" s="3">
        <f t="shared" si="7"/>
        <v>2565.3310693671515</v>
      </c>
    </row>
    <row r="123" spans="1:5" x14ac:dyDescent="0.3">
      <c r="A123">
        <v>116</v>
      </c>
      <c r="D123" s="3">
        <f t="shared" si="6"/>
        <v>30121.714338396374</v>
      </c>
      <c r="E123" s="3">
        <f t="shared" si="7"/>
        <v>2658.7556429037477</v>
      </c>
    </row>
    <row r="124" spans="1:5" x14ac:dyDescent="0.3">
      <c r="A124">
        <v>117</v>
      </c>
      <c r="D124" s="3">
        <f t="shared" si="6"/>
        <v>32820.738277755569</v>
      </c>
      <c r="E124" s="3">
        <f t="shared" si="7"/>
        <v>2736.5489793461943</v>
      </c>
    </row>
    <row r="125" spans="1:5" x14ac:dyDescent="0.3">
      <c r="A125">
        <v>118</v>
      </c>
      <c r="D125" s="3">
        <f t="shared" si="6"/>
        <v>35589.08238842056</v>
      </c>
      <c r="E125" s="3">
        <f t="shared" si="7"/>
        <v>2797.1633163621218</v>
      </c>
    </row>
    <row r="126" spans="1:5" x14ac:dyDescent="0.3">
      <c r="A126">
        <v>119</v>
      </c>
      <c r="D126" s="3">
        <f t="shared" si="6"/>
        <v>38408.925491014714</v>
      </c>
      <c r="E126" s="3">
        <f t="shared" si="7"/>
        <v>2839.3715061410162</v>
      </c>
    </row>
    <row r="127" spans="1:5" x14ac:dyDescent="0.3">
      <c r="A127">
        <v>120</v>
      </c>
      <c r="D127" s="3">
        <f t="shared" si="6"/>
        <v>41261.397241946972</v>
      </c>
      <c r="E127" s="3">
        <f t="shared" si="7"/>
        <v>2862.3083195011986</v>
      </c>
    </row>
    <row r="128" spans="1:5" x14ac:dyDescent="0.3">
      <c r="A128">
        <v>121</v>
      </c>
      <c r="D128" s="3">
        <f t="shared" si="6"/>
        <v>44126.955849845755</v>
      </c>
      <c r="E128" s="3">
        <f t="shared" si="7"/>
        <v>2865.4999378479633</v>
      </c>
    </row>
    <row r="129" spans="1:5" x14ac:dyDescent="0.3">
      <c r="A129">
        <v>122</v>
      </c>
      <c r="D129" s="3">
        <f t="shared" si="6"/>
        <v>46985.788767911785</v>
      </c>
      <c r="E129" s="3">
        <f t="shared" si="7"/>
        <v>2848.8802288939487</v>
      </c>
    </row>
    <row r="130" spans="1:5" x14ac:dyDescent="0.3">
      <c r="A130">
        <v>123</v>
      </c>
      <c r="D130" s="3">
        <f t="shared" si="6"/>
        <v>49818.222700952174</v>
      </c>
      <c r="E130" s="3">
        <f t="shared" si="7"/>
        <v>2812.7930252369238</v>
      </c>
    </row>
    <row r="131" spans="1:5" x14ac:dyDescent="0.3">
      <c r="A131">
        <v>124</v>
      </c>
      <c r="D131" s="3">
        <f t="shared" si="6"/>
        <v>52605.128818260062</v>
      </c>
      <c r="E131" s="3">
        <f t="shared" si="7"/>
        <v>2757.9802961364308</v>
      </c>
    </row>
    <row r="132" spans="1:5" x14ac:dyDescent="0.3">
      <c r="A132">
        <v>125</v>
      </c>
      <c r="D132" s="3">
        <f t="shared" si="6"/>
        <v>55328.309294047322</v>
      </c>
      <c r="E132" s="3">
        <f t="shared" si="7"/>
        <v>2685.5567808466253</v>
      </c>
    </row>
    <row r="133" spans="1:5" x14ac:dyDescent="0.3">
      <c r="A133">
        <v>126</v>
      </c>
      <c r="D133" s="3">
        <f t="shared" si="6"/>
        <v>57970.852191601967</v>
      </c>
      <c r="E133" s="3">
        <f t="shared" si="7"/>
        <v>2596.9722948461522</v>
      </c>
    </row>
    <row r="134" spans="1:5" x14ac:dyDescent="0.3">
      <c r="A134">
        <v>127</v>
      </c>
      <c r="D134" s="3">
        <f t="shared" si="6"/>
        <v>60517.443210763631</v>
      </c>
      <c r="E134" s="3">
        <f t="shared" si="7"/>
        <v>2493.963489087866</v>
      </c>
    </row>
    <row r="135" spans="1:5" x14ac:dyDescent="0.3">
      <c r="A135">
        <v>128</v>
      </c>
      <c r="D135" s="3">
        <f t="shared" si="6"/>
        <v>62954.624839102267</v>
      </c>
      <c r="E135" s="3">
        <f t="shared" si="7"/>
        <v>2378.4973033452638</v>
      </c>
    </row>
    <row r="136" spans="1:5" x14ac:dyDescent="0.3">
      <c r="A136">
        <v>129</v>
      </c>
      <c r="D136" s="3">
        <f t="shared" si="6"/>
        <v>65270.995863941542</v>
      </c>
      <c r="E136" s="3">
        <f t="shared" si="7"/>
        <v>2252.7086821959565</v>
      </c>
    </row>
    <row r="137" spans="1:5" x14ac:dyDescent="0.3">
      <c r="A137">
        <v>130</v>
      </c>
      <c r="D137" s="3">
        <f t="shared" si="6"/>
        <v>67457.346872753144</v>
      </c>
      <c r="E137" s="3">
        <f t="shared" si="7"/>
        <v>2118.835300184282</v>
      </c>
    </row>
    <row r="138" spans="1:5" x14ac:dyDescent="0.3">
      <c r="A138">
        <v>131</v>
      </c>
      <c r="D138" s="3">
        <f t="shared" si="6"/>
        <v>69506.730140414613</v>
      </c>
      <c r="E138" s="3">
        <f t="shared" si="7"/>
        <v>1979.1520658642362</v>
      </c>
    </row>
    <row r="139" spans="1:5" x14ac:dyDescent="0.3">
      <c r="A139">
        <v>132</v>
      </c>
      <c r="D139" s="3">
        <f t="shared" si="6"/>
        <v>71414.46502027697</v>
      </c>
      <c r="E139" s="3">
        <f t="shared" si="7"/>
        <v>1835.9080479646793</v>
      </c>
    </row>
    <row r="140" spans="1:5" x14ac:dyDescent="0.3">
      <c r="A140">
        <v>133</v>
      </c>
      <c r="D140" s="3">
        <f t="shared" si="6"/>
        <v>73178.082479051402</v>
      </c>
      <c r="E140" s="3">
        <f t="shared" si="7"/>
        <v>1691.2682058330906</v>
      </c>
    </row>
    <row r="141" spans="1:5" x14ac:dyDescent="0.3">
      <c r="A141">
        <v>134</v>
      </c>
      <c r="D141" s="3">
        <f t="shared" si="6"/>
        <v>74797.21461955698</v>
      </c>
      <c r="E141" s="3">
        <f t="shared" si="7"/>
        <v>1547.2619337801143</v>
      </c>
    </row>
    <row r="142" spans="1:5" x14ac:dyDescent="0.3">
      <c r="A142">
        <v>135</v>
      </c>
      <c r="D142" s="3">
        <f t="shared" si="6"/>
        <v>76273.436823131575</v>
      </c>
      <c r="E142" s="3">
        <f t="shared" si="7"/>
        <v>1405.7399741772551</v>
      </c>
    </row>
    <row r="143" spans="1:5" x14ac:dyDescent="0.3">
      <c r="A143">
        <v>136</v>
      </c>
      <c r="D143" s="3">
        <f t="shared" si="6"/>
        <v>77610.071448945106</v>
      </c>
      <c r="E143" s="3">
        <f t="shared" si="7"/>
        <v>1268.3407498964975</v>
      </c>
    </row>
    <row r="144" spans="1:5" x14ac:dyDescent="0.3">
      <c r="A144">
        <v>137</v>
      </c>
      <c r="D144" s="3">
        <f t="shared" si="6"/>
        <v>78811.962817932101</v>
      </c>
      <c r="E144" s="3">
        <f t="shared" si="7"/>
        <v>1136.4666465747873</v>
      </c>
    </row>
    <row r="145" spans="1:5" x14ac:dyDescent="0.3">
      <c r="A145">
        <v>138</v>
      </c>
      <c r="D145" s="3">
        <f t="shared" si="6"/>
        <v>79885.233484995988</v>
      </c>
      <c r="E145" s="3">
        <f t="shared" si="7"/>
        <v>1011.2702712948378</v>
      </c>
    </row>
    <row r="146" spans="1:5" x14ac:dyDescent="0.3">
      <c r="A146">
        <v>139</v>
      </c>
      <c r="D146" s="3">
        <f t="shared" si="6"/>
        <v>80837.031595277964</v>
      </c>
      <c r="E146" s="3">
        <f t="shared" si="7"/>
        <v>893.65025487615799</v>
      </c>
    </row>
    <row r="147" spans="1:5" x14ac:dyDescent="0.3">
      <c r="A147">
        <v>140</v>
      </c>
      <c r="D147" s="3">
        <f t="shared" si="6"/>
        <v>81675.278485036441</v>
      </c>
      <c r="E147" s="3">
        <f t="shared" si="7"/>
        <v>784.2557728674642</v>
      </c>
    </row>
    <row r="148" spans="1:5" x14ac:dyDescent="0.3">
      <c r="A148">
        <v>141</v>
      </c>
      <c r="D148" s="3">
        <f t="shared" si="6"/>
        <v>82408.42470102488</v>
      </c>
      <c r="E148" s="3">
        <f t="shared" si="7"/>
        <v>683.49865172775515</v>
      </c>
    </row>
    <row r="149" spans="1:5" x14ac:dyDescent="0.3">
      <c r="A149">
        <v>142</v>
      </c>
      <c r="D149" s="3">
        <f t="shared" si="6"/>
        <v>83045.22136283679</v>
      </c>
      <c r="E149" s="3">
        <f t="shared" si="7"/>
        <v>591.57171068971172</v>
      </c>
    </row>
    <row r="150" spans="1:5" x14ac:dyDescent="0.3">
      <c r="A150">
        <v>143</v>
      </c>
      <c r="D150" s="3">
        <f t="shared" si="6"/>
        <v>83594.512374742844</v>
      </c>
      <c r="E150" s="3">
        <f t="shared" si="7"/>
        <v>508.47186854108782</v>
      </c>
    </row>
    <row r="151" spans="1:5" x14ac:dyDescent="0.3">
      <c r="A151">
        <v>144</v>
      </c>
      <c r="D151" s="3">
        <f t="shared" si="6"/>
        <v>84065.051500189657</v>
      </c>
      <c r="E151" s="3">
        <f t="shared" si="7"/>
        <v>434.02651381231857</v>
      </c>
    </row>
    <row r="152" spans="1:5" x14ac:dyDescent="0.3">
      <c r="A152">
        <v>145</v>
      </c>
      <c r="D152" s="3">
        <f t="shared" si="6"/>
        <v>84465.346829501446</v>
      </c>
      <c r="E152" s="3">
        <f t="shared" si="7"/>
        <v>367.92168709836801</v>
      </c>
    </row>
    <row r="153" spans="1:5" x14ac:dyDescent="0.3">
      <c r="A153">
        <v>146</v>
      </c>
      <c r="D153" s="3">
        <f t="shared" si="6"/>
        <v>84803.533773937233</v>
      </c>
      <c r="E153" s="3">
        <f t="shared" si="7"/>
        <v>309.73074197991991</v>
      </c>
    </row>
    <row r="154" spans="1:5" x14ac:dyDescent="0.3">
      <c r="A154">
        <v>147</v>
      </c>
      <c r="D154" s="3">
        <f t="shared" si="6"/>
        <v>85087.276466755138</v>
      </c>
      <c r="E154" s="3">
        <f t="shared" si="7"/>
        <v>258.94232025238</v>
      </c>
    </row>
    <row r="155" spans="1:5" x14ac:dyDescent="0.3">
      <c r="A155">
        <v>148</v>
      </c>
      <c r="D155" s="3">
        <f t="shared" si="6"/>
        <v>85323.696387341377</v>
      </c>
      <c r="E155" s="3">
        <f t="shared" si="7"/>
        <v>214.98668088961236</v>
      </c>
    </row>
    <row r="156" spans="1:5" x14ac:dyDescent="0.3">
      <c r="A156">
        <v>149</v>
      </c>
      <c r="D156" s="3">
        <f t="shared" si="6"/>
        <v>85519.326173806505</v>
      </c>
      <c r="E156" s="3">
        <f t="shared" si="7"/>
        <v>177.25964362745739</v>
      </c>
    </row>
    <row r="157" spans="1:5" x14ac:dyDescent="0.3">
      <c r="A157">
        <v>150</v>
      </c>
      <c r="D157" s="3">
        <f t="shared" si="6"/>
        <v>85680.085962657686</v>
      </c>
      <c r="E157" s="3">
        <f t="shared" si="7"/>
        <v>145.14363192967713</v>
      </c>
    </row>
    <row r="158" spans="1:5" x14ac:dyDescent="0.3">
      <c r="A158">
        <v>151</v>
      </c>
      <c r="D158" s="3">
        <f t="shared" si="6"/>
        <v>85811.279186895743</v>
      </c>
      <c r="E158" s="3">
        <f t="shared" si="7"/>
        <v>118.02551333375422</v>
      </c>
    </row>
    <row r="159" spans="1:5" x14ac:dyDescent="0.3">
      <c r="A159">
        <v>152</v>
      </c>
      <c r="D159" s="3">
        <f t="shared" si="6"/>
        <v>85917.604560137319</v>
      </c>
      <c r="E159" s="3">
        <f t="shared" si="7"/>
        <v>95.311127501952981</v>
      </c>
    </row>
    <row r="160" spans="1:5" x14ac:dyDescent="0.3">
      <c r="A160">
        <v>153</v>
      </c>
      <c r="D160" s="3">
        <f t="shared" si="6"/>
        <v>86003.18094935143</v>
      </c>
      <c r="E160" s="3">
        <f t="shared" si="7"/>
        <v>76.43655650052473</v>
      </c>
    </row>
    <row r="161" spans="1:5" x14ac:dyDescent="0.3">
      <c r="A161">
        <v>154</v>
      </c>
      <c r="D161" s="3">
        <f t="shared" si="6"/>
        <v>86071.581962045253</v>
      </c>
      <c r="E161" s="3">
        <f t="shared" si="7"/>
        <v>60.876323687077885</v>
      </c>
    </row>
    <row r="162" spans="1:5" x14ac:dyDescent="0.3">
      <c r="A162">
        <v>155</v>
      </c>
      <c r="D162" s="3">
        <f t="shared" si="6"/>
        <v>86125.877311961041</v>
      </c>
      <c r="E162" s="3">
        <f t="shared" si="7"/>
        <v>48.148805660392057</v>
      </c>
    </row>
    <row r="163" spans="1:5" x14ac:dyDescent="0.3">
      <c r="A163">
        <v>156</v>
      </c>
      <c r="D163" s="3">
        <f t="shared" si="6"/>
        <v>86168.678347051915</v>
      </c>
      <c r="E163" s="3">
        <f t="shared" si="7"/>
        <v>37.819206934975817</v>
      </c>
    </row>
    <row r="164" spans="1:5" x14ac:dyDescent="0.3">
      <c r="A164">
        <v>157</v>
      </c>
      <c r="D164" s="3">
        <f t="shared" si="6"/>
        <v>86202.185493075594</v>
      </c>
      <c r="E164" s="3">
        <f t="shared" si="7"/>
        <v>29.500482113226514</v>
      </c>
    </row>
    <row r="165" spans="1:5" x14ac:dyDescent="0.3">
      <c r="A165">
        <v>158</v>
      </c>
      <c r="D165" s="3">
        <f t="shared" si="6"/>
        <v>86228.235757436763</v>
      </c>
      <c r="E165" s="3">
        <f t="shared" si="7"/>
        <v>22.852599415047802</v>
      </c>
    </row>
    <row r="166" spans="1:5" x14ac:dyDescent="0.3">
      <c r="A166">
        <v>159</v>
      </c>
      <c r="D166" s="3">
        <f t="shared" si="6"/>
        <v>86248.348827273963</v>
      </c>
      <c r="E166" s="3">
        <f t="shared" si="7"/>
        <v>17.580527331908282</v>
      </c>
    </row>
    <row r="167" spans="1:5" x14ac:dyDescent="0.3">
      <c r="A167">
        <v>160</v>
      </c>
      <c r="D167" s="3">
        <f t="shared" si="6"/>
        <v>86263.77066460684</v>
      </c>
      <c r="E167" s="3">
        <f t="shared" si="7"/>
        <v>13.431298029448795</v>
      </c>
    </row>
    <row r="168" spans="1:5" x14ac:dyDescent="0.3">
      <c r="A168">
        <v>161</v>
      </c>
      <c r="D168" s="3">
        <f t="shared" si="6"/>
        <v>86275.513836113445</v>
      </c>
      <c r="E168" s="3">
        <f t="shared" si="7"/>
        <v>10.190461941942932</v>
      </c>
    </row>
    <row r="169" spans="1:5" x14ac:dyDescent="0.3">
      <c r="A169">
        <v>162</v>
      </c>
      <c r="D169" s="3">
        <f t="shared" si="6"/>
        <v>86284.394107096392</v>
      </c>
      <c r="E169" s="3">
        <f t="shared" si="7"/>
        <v>7.6782023681482858</v>
      </c>
    </row>
    <row r="170" spans="1:5" x14ac:dyDescent="0.3">
      <c r="A170">
        <v>163</v>
      </c>
      <c r="D170" s="3">
        <f t="shared" si="6"/>
        <v>86291.063073999976</v>
      </c>
      <c r="E170" s="3">
        <f t="shared" si="7"/>
        <v>5.7453307386090025</v>
      </c>
    </row>
    <row r="171" spans="1:5" x14ac:dyDescent="0.3">
      <c r="A171">
        <v>164</v>
      </c>
      <c r="D171" s="3">
        <f t="shared" si="6"/>
        <v>86296.036806614575</v>
      </c>
      <c r="E171" s="3">
        <f t="shared" si="7"/>
        <v>4.26933577152837</v>
      </c>
    </row>
    <row r="172" spans="1:5" x14ac:dyDescent="0.3">
      <c r="A172">
        <v>165</v>
      </c>
      <c r="D172" s="3">
        <f t="shared" si="6"/>
        <v>86299.720621802728</v>
      </c>
      <c r="E172" s="3">
        <f t="shared" si="7"/>
        <v>3.1506153692969381</v>
      </c>
    </row>
    <row r="173" spans="1:5" x14ac:dyDescent="0.3">
      <c r="A173">
        <v>166</v>
      </c>
      <c r="D173" s="3">
        <f t="shared" si="6"/>
        <v>86302.430219171074</v>
      </c>
      <c r="E173" s="3">
        <f t="shared" si="7"/>
        <v>2.3089804705563886</v>
      </c>
    </row>
    <row r="174" spans="1:5" x14ac:dyDescent="0.3">
      <c r="A174">
        <v>167</v>
      </c>
      <c r="D174" s="3">
        <f t="shared" si="6"/>
        <v>86304.409480852817</v>
      </c>
      <c r="E174" s="3">
        <f t="shared" si="7"/>
        <v>1.6804861187545264</v>
      </c>
    </row>
    <row r="175" spans="1:5" x14ac:dyDescent="0.3">
      <c r="A175">
        <v>168</v>
      </c>
      <c r="D175" s="3">
        <f t="shared" si="6"/>
        <v>86305.845278372726</v>
      </c>
      <c r="E175" s="3">
        <f t="shared" si="7"/>
        <v>1.2146171155121028</v>
      </c>
    </row>
    <row r="176" spans="1:5" x14ac:dyDescent="0.3">
      <c r="A176">
        <v>169</v>
      </c>
      <c r="D176" s="3">
        <f t="shared" si="6"/>
        <v>86306.87964549374</v>
      </c>
      <c r="E176" s="3">
        <f t="shared" si="7"/>
        <v>0.87183371773690677</v>
      </c>
    </row>
    <row r="177" spans="1:5" x14ac:dyDescent="0.3">
      <c r="A177">
        <v>170</v>
      </c>
      <c r="D177" s="3">
        <f t="shared" si="6"/>
        <v>86307.619672794899</v>
      </c>
      <c r="E177" s="3">
        <f t="shared" si="7"/>
        <v>0.6214664999573839</v>
      </c>
    </row>
    <row r="178" spans="1:5" x14ac:dyDescent="0.3">
      <c r="A178">
        <v>171</v>
      </c>
      <c r="D178" s="3">
        <f t="shared" si="6"/>
        <v>86308.14546277131</v>
      </c>
      <c r="E178" s="3">
        <f t="shared" si="7"/>
        <v>0.43993810757342772</v>
      </c>
    </row>
    <row r="179" spans="1:5" x14ac:dyDescent="0.3">
      <c r="A179">
        <v>172</v>
      </c>
      <c r="D179" s="3">
        <f t="shared" si="6"/>
        <v>86308.516458054743</v>
      </c>
      <c r="E179" s="3">
        <f t="shared" si="7"/>
        <v>0.30928242293872749</v>
      </c>
    </row>
    <row r="180" spans="1:5" x14ac:dyDescent="0.3">
      <c r="A180">
        <v>173</v>
      </c>
      <c r="D180" s="3">
        <f t="shared" si="6"/>
        <v>86308.776423723859</v>
      </c>
      <c r="E180" s="3">
        <f t="shared" si="7"/>
        <v>0.21592786617383675</v>
      </c>
    </row>
    <row r="181" spans="1:5" x14ac:dyDescent="0.3">
      <c r="A181">
        <v>174</v>
      </c>
      <c r="D181" s="3">
        <f t="shared" si="6"/>
        <v>86308.95733062498</v>
      </c>
      <c r="E181" s="3">
        <f t="shared" si="7"/>
        <v>0.14971039094031982</v>
      </c>
    </row>
    <row r="182" spans="1:5" x14ac:dyDescent="0.3">
      <c r="A182">
        <v>175</v>
      </c>
      <c r="D182" s="3">
        <f t="shared" si="6"/>
        <v>86309.082352438345</v>
      </c>
      <c r="E182" s="3">
        <f t="shared" si="7"/>
        <v>0.10308251199406127</v>
      </c>
    </row>
    <row r="183" spans="1:5" x14ac:dyDescent="0.3">
      <c r="A183">
        <v>176</v>
      </c>
      <c r="D183" s="3">
        <f t="shared" ref="D183:D207" si="8">$D$1*_xlfn.NORM.DIST($A183,$D$2,$D$3,TRUE)</f>
        <v>86309.16815652579</v>
      </c>
      <c r="E183" s="3">
        <f t="shared" ref="E183:E207" si="9">$D$1*_xlfn.NORM.DIST($A183,$D$2,$D$3,FALSE)</f>
        <v>7.0486807259621059E-2</v>
      </c>
    </row>
    <row r="184" spans="1:5" x14ac:dyDescent="0.3">
      <c r="A184">
        <v>177</v>
      </c>
      <c r="D184" s="3">
        <f t="shared" si="8"/>
        <v>86309.226638453969</v>
      </c>
      <c r="E184" s="3">
        <f t="shared" si="9"/>
        <v>4.7865266682338495E-2</v>
      </c>
    </row>
    <row r="185" spans="1:5" x14ac:dyDescent="0.3">
      <c r="A185">
        <v>178</v>
      </c>
      <c r="D185" s="3">
        <f t="shared" si="8"/>
        <v>86309.266223113314</v>
      </c>
      <c r="E185" s="3">
        <f t="shared" si="9"/>
        <v>3.2279211975434256E-2</v>
      </c>
    </row>
    <row r="186" spans="1:5" x14ac:dyDescent="0.3">
      <c r="A186">
        <v>179</v>
      </c>
      <c r="D186" s="3">
        <f t="shared" si="8"/>
        <v>86309.292831813698</v>
      </c>
      <c r="E186" s="3">
        <f t="shared" si="9"/>
        <v>2.1617982560048477E-2</v>
      </c>
    </row>
    <row r="187" spans="1:5" x14ac:dyDescent="0.3">
      <c r="A187">
        <v>180</v>
      </c>
      <c r="D187" s="3">
        <f t="shared" si="8"/>
        <v>86309.310594634575</v>
      </c>
      <c r="E187" s="3">
        <f t="shared" si="9"/>
        <v>1.4377957575301388E-2</v>
      </c>
    </row>
    <row r="188" spans="1:5" x14ac:dyDescent="0.3">
      <c r="A188">
        <v>181</v>
      </c>
      <c r="D188" s="3">
        <f t="shared" si="8"/>
        <v>86309.322370470079</v>
      </c>
      <c r="E188" s="3">
        <f t="shared" si="9"/>
        <v>9.4966193542734608E-3</v>
      </c>
    </row>
    <row r="189" spans="1:5" x14ac:dyDescent="0.3">
      <c r="A189">
        <v>182</v>
      </c>
      <c r="D189" s="3">
        <f t="shared" si="8"/>
        <v>86309.330123349791</v>
      </c>
      <c r="E189" s="3">
        <f t="shared" si="9"/>
        <v>6.229176855079609E-3</v>
      </c>
    </row>
    <row r="190" spans="1:5" x14ac:dyDescent="0.3">
      <c r="A190">
        <v>183</v>
      </c>
      <c r="D190" s="3">
        <f t="shared" si="8"/>
        <v>86309.335192391693</v>
      </c>
      <c r="E190" s="3">
        <f t="shared" si="9"/>
        <v>4.0577201262944115E-3</v>
      </c>
    </row>
    <row r="191" spans="1:5" x14ac:dyDescent="0.3">
      <c r="A191">
        <v>184</v>
      </c>
      <c r="D191" s="3">
        <f t="shared" si="8"/>
        <v>86309.338483788451</v>
      </c>
      <c r="E191" s="3">
        <f t="shared" si="9"/>
        <v>2.6249637738542052E-3</v>
      </c>
    </row>
    <row r="192" spans="1:5" x14ac:dyDescent="0.3">
      <c r="A192">
        <v>185</v>
      </c>
      <c r="D192" s="3">
        <f t="shared" si="8"/>
        <v>86309.340606182945</v>
      </c>
      <c r="E192" s="3">
        <f t="shared" si="9"/>
        <v>1.686375704765178E-3</v>
      </c>
    </row>
    <row r="193" spans="1:5" x14ac:dyDescent="0.3">
      <c r="A193">
        <v>186</v>
      </c>
      <c r="D193" s="3">
        <f t="shared" si="8"/>
        <v>86309.341965320797</v>
      </c>
      <c r="E193" s="3">
        <f t="shared" si="9"/>
        <v>1.0759080494502317E-3</v>
      </c>
    </row>
    <row r="194" spans="1:5" x14ac:dyDescent="0.3">
      <c r="A194">
        <v>187</v>
      </c>
      <c r="D194" s="3">
        <f t="shared" si="8"/>
        <v>86309.34282967633</v>
      </c>
      <c r="E194" s="3">
        <f t="shared" si="9"/>
        <v>6.8168819619644316E-4</v>
      </c>
    </row>
    <row r="195" spans="1:5" x14ac:dyDescent="0.3">
      <c r="A195">
        <v>188</v>
      </c>
      <c r="D195" s="3">
        <f t="shared" si="8"/>
        <v>86309.343375576005</v>
      </c>
      <c r="E195" s="3">
        <f t="shared" si="9"/>
        <v>4.2892976907924607E-4</v>
      </c>
    </row>
    <row r="196" spans="1:5" x14ac:dyDescent="0.3">
      <c r="A196">
        <v>189</v>
      </c>
      <c r="D196" s="3">
        <f t="shared" si="8"/>
        <v>86309.34371796895</v>
      </c>
      <c r="E196" s="3">
        <f t="shared" si="9"/>
        <v>2.6802567643396399E-4</v>
      </c>
    </row>
    <row r="197" spans="1:5" x14ac:dyDescent="0.3">
      <c r="A197">
        <v>190</v>
      </c>
      <c r="D197" s="3">
        <f t="shared" si="8"/>
        <v>86309.343931238196</v>
      </c>
      <c r="E197" s="3">
        <f t="shared" si="9"/>
        <v>1.6632457031960835E-4</v>
      </c>
    </row>
    <row r="198" spans="1:5" x14ac:dyDescent="0.3">
      <c r="A198">
        <v>191</v>
      </c>
      <c r="D198" s="3">
        <f t="shared" si="8"/>
        <v>86309.344063162032</v>
      </c>
      <c r="E198" s="3">
        <f t="shared" si="9"/>
        <v>1.0250055500967076E-4</v>
      </c>
    </row>
    <row r="199" spans="1:5" x14ac:dyDescent="0.3">
      <c r="A199">
        <v>192</v>
      </c>
      <c r="D199" s="3">
        <f t="shared" si="8"/>
        <v>86309.344144203948</v>
      </c>
      <c r="E199" s="3">
        <f t="shared" si="9"/>
        <v>6.2731521505760931E-5</v>
      </c>
    </row>
    <row r="200" spans="1:5" x14ac:dyDescent="0.3">
      <c r="A200">
        <v>193</v>
      </c>
      <c r="D200" s="3">
        <f t="shared" si="8"/>
        <v>86309.344193644996</v>
      </c>
      <c r="E200" s="3">
        <f t="shared" si="9"/>
        <v>3.8127227227992074E-5</v>
      </c>
    </row>
    <row r="201" spans="1:5" x14ac:dyDescent="0.3">
      <c r="A201">
        <v>194</v>
      </c>
      <c r="D201" s="3">
        <f t="shared" si="8"/>
        <v>86309.344223599168</v>
      </c>
      <c r="E201" s="3">
        <f t="shared" si="9"/>
        <v>2.3013062748452574E-5</v>
      </c>
    </row>
    <row r="202" spans="1:5" x14ac:dyDescent="0.3">
      <c r="A202">
        <v>195</v>
      </c>
      <c r="D202" s="3">
        <f t="shared" si="8"/>
        <v>86309.344241621802</v>
      </c>
      <c r="E202" s="3">
        <f t="shared" si="9"/>
        <v>1.3794419144967454E-5</v>
      </c>
    </row>
    <row r="203" spans="1:5" x14ac:dyDescent="0.3">
      <c r="A203">
        <v>196</v>
      </c>
      <c r="D203" s="3">
        <f t="shared" si="8"/>
        <v>86309.3442523907</v>
      </c>
      <c r="E203" s="3">
        <f t="shared" si="9"/>
        <v>8.2114946000057979E-6</v>
      </c>
    </row>
    <row r="204" spans="1:5" x14ac:dyDescent="0.3">
      <c r="A204">
        <v>197</v>
      </c>
      <c r="D204" s="3">
        <f t="shared" si="8"/>
        <v>86309.344258780911</v>
      </c>
      <c r="E204" s="3">
        <f t="shared" si="9"/>
        <v>4.8543468345108495E-6</v>
      </c>
    </row>
    <row r="205" spans="1:5" x14ac:dyDescent="0.3">
      <c r="A205">
        <v>198</v>
      </c>
      <c r="D205" s="3">
        <f t="shared" si="8"/>
        <v>86309.344262546641</v>
      </c>
      <c r="E205" s="3">
        <f t="shared" si="9"/>
        <v>2.8498971767940912E-6</v>
      </c>
    </row>
    <row r="206" spans="1:5" x14ac:dyDescent="0.3">
      <c r="A206">
        <v>199</v>
      </c>
      <c r="D206" s="3">
        <f t="shared" si="8"/>
        <v>86309.344264750471</v>
      </c>
      <c r="E206" s="3">
        <f t="shared" si="9"/>
        <v>1.6615651587121431E-6</v>
      </c>
    </row>
    <row r="207" spans="1:5" x14ac:dyDescent="0.3">
      <c r="A207">
        <v>200</v>
      </c>
      <c r="D207" s="3">
        <f t="shared" si="8"/>
        <v>86309.344266031316</v>
      </c>
      <c r="E207" s="3">
        <f t="shared" si="9"/>
        <v>9.6204494088070338E-7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workbookViewId="0">
      <selection activeCell="G30" sqref="G30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.109375" bestFit="1" customWidth="1"/>
  </cols>
  <sheetData>
    <row r="1" spans="1:5" x14ac:dyDescent="0.3">
      <c r="A1" t="s">
        <v>279</v>
      </c>
      <c r="B1" s="2">
        <f>MAX(B8:B97)</f>
        <v>784326</v>
      </c>
      <c r="C1" s="7"/>
      <c r="D1" s="11">
        <v>885426.48223818687</v>
      </c>
      <c r="E1" s="2">
        <f>MAX(E8:E97)</f>
        <v>33889.86895677109</v>
      </c>
    </row>
    <row r="2" spans="1:5" x14ac:dyDescent="0.3">
      <c r="A2" t="s">
        <v>273</v>
      </c>
      <c r="B2" s="2">
        <f>AVERAGE(B8:B97)</f>
        <v>124086.52222222222</v>
      </c>
      <c r="C2" s="7"/>
      <c r="D2" s="10">
        <v>78.443611708614696</v>
      </c>
      <c r="E2" s="7">
        <f>AVERAGE(E8:E97)</f>
        <v>8624.1510645429007</v>
      </c>
    </row>
    <row r="3" spans="1:5" x14ac:dyDescent="0.3">
      <c r="A3" t="s">
        <v>274</v>
      </c>
      <c r="B3" s="2">
        <f>STDEV(B8:B97)</f>
        <v>223005.86576913917</v>
      </c>
      <c r="C3" s="7"/>
      <c r="D3" s="10">
        <v>10.41354559241698</v>
      </c>
      <c r="E3" s="7">
        <f>STDEV(E8:E97)</f>
        <v>12301.404044084118</v>
      </c>
    </row>
    <row r="5" spans="1:5" x14ac:dyDescent="0.3">
      <c r="D5" s="6">
        <f>SUMXMY2(D8:D97,B8:B97)</f>
        <v>2326928011.0337925</v>
      </c>
    </row>
    <row r="7" spans="1:5" x14ac:dyDescent="0.3">
      <c r="A7" t="s">
        <v>272</v>
      </c>
      <c r="B7" t="s">
        <v>232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>
        <v>1</v>
      </c>
      <c r="C8" s="9">
        <v>3</v>
      </c>
      <c r="D8" s="3">
        <f t="shared" ref="D8:D53" si="0">$D$1*_xlfn.NORM.DIST($A8,$D$2,$D$3,TRUE)</f>
        <v>4.5662268124616415E-8</v>
      </c>
      <c r="E8" s="3">
        <f t="shared" ref="E8:E53" si="1">$D$1*_xlfn.NORM.DIST($A8,$D$2,$D$3,FALSE)</f>
        <v>3.3179631390273694E-8</v>
      </c>
    </row>
    <row r="9" spans="1:5" x14ac:dyDescent="0.3">
      <c r="A9">
        <v>2</v>
      </c>
      <c r="B9" s="8">
        <v>1</v>
      </c>
      <c r="C9" s="9">
        <v>3</v>
      </c>
      <c r="D9" s="3">
        <f t="shared" si="0"/>
        <v>9.4006965682146623E-8</v>
      </c>
      <c r="E9" s="3">
        <f t="shared" si="1"/>
        <v>6.7455871246541698E-8</v>
      </c>
    </row>
    <row r="10" spans="1:5" x14ac:dyDescent="0.3">
      <c r="A10">
        <v>3</v>
      </c>
      <c r="B10" s="8">
        <v>2</v>
      </c>
      <c r="C10" s="9">
        <v>3</v>
      </c>
      <c r="D10" s="3">
        <f t="shared" si="0"/>
        <v>1.9178951447881842E-7</v>
      </c>
      <c r="E10" s="3">
        <f t="shared" si="1"/>
        <v>1.3588236512256985E-7</v>
      </c>
    </row>
    <row r="11" spans="1:5" x14ac:dyDescent="0.3">
      <c r="A11">
        <v>4</v>
      </c>
      <c r="B11" s="8">
        <v>2</v>
      </c>
      <c r="C11" s="9">
        <v>3</v>
      </c>
      <c r="D11" s="3">
        <f t="shared" si="0"/>
        <v>3.8775157812603985E-7</v>
      </c>
      <c r="E11" s="3">
        <f t="shared" si="1"/>
        <v>2.7120742887600983E-7</v>
      </c>
    </row>
    <row r="12" spans="1:5" x14ac:dyDescent="0.3">
      <c r="A12">
        <v>5</v>
      </c>
      <c r="B12" s="8">
        <v>5</v>
      </c>
      <c r="C12" s="9">
        <v>3</v>
      </c>
      <c r="D12" s="3">
        <f t="shared" si="0"/>
        <v>7.7686911332646164E-7</v>
      </c>
      <c r="E12" s="3">
        <f t="shared" si="1"/>
        <v>5.363338503784319E-7</v>
      </c>
    </row>
    <row r="13" spans="1:5" x14ac:dyDescent="0.3">
      <c r="A13">
        <v>6</v>
      </c>
      <c r="B13" s="8">
        <v>5</v>
      </c>
      <c r="C13" s="9">
        <v>3</v>
      </c>
      <c r="D13" s="3">
        <f t="shared" si="0"/>
        <v>1.5424441243094923E-6</v>
      </c>
      <c r="E13" s="3">
        <f t="shared" si="1"/>
        <v>1.0509062554078408E-6</v>
      </c>
    </row>
    <row r="14" spans="1:5" x14ac:dyDescent="0.3">
      <c r="A14">
        <v>7</v>
      </c>
      <c r="B14" s="8">
        <v>5</v>
      </c>
      <c r="C14" s="9">
        <v>3</v>
      </c>
      <c r="D14" s="3">
        <f t="shared" si="0"/>
        <v>3.0348702639077493E-6</v>
      </c>
      <c r="E14" s="3">
        <f t="shared" si="1"/>
        <v>2.0402711508090778E-6</v>
      </c>
    </row>
    <row r="15" spans="1:5" x14ac:dyDescent="0.3">
      <c r="A15">
        <v>8</v>
      </c>
      <c r="B15" s="8">
        <v>5</v>
      </c>
      <c r="C15" s="9">
        <v>3</v>
      </c>
      <c r="D15" s="3">
        <f t="shared" si="0"/>
        <v>5.9175480234449277E-6</v>
      </c>
      <c r="E15" s="3">
        <f t="shared" si="1"/>
        <v>3.9247043153818234E-6</v>
      </c>
    </row>
    <row r="16" spans="1:5" x14ac:dyDescent="0.3">
      <c r="A16">
        <v>9</v>
      </c>
      <c r="B16" s="8">
        <v>5</v>
      </c>
      <c r="C16" s="9">
        <v>3</v>
      </c>
      <c r="D16" s="3">
        <f t="shared" si="0"/>
        <v>1.1434478388396655E-5</v>
      </c>
      <c r="E16" s="3">
        <f t="shared" si="1"/>
        <v>7.4803365796141811E-6</v>
      </c>
    </row>
    <row r="17" spans="1:5" x14ac:dyDescent="0.3">
      <c r="A17">
        <v>10</v>
      </c>
      <c r="B17" s="8">
        <v>7</v>
      </c>
      <c r="C17" s="9">
        <v>3</v>
      </c>
      <c r="D17" s="3">
        <f t="shared" si="0"/>
        <v>2.1896053159183708E-5</v>
      </c>
      <c r="E17" s="3">
        <f t="shared" si="1"/>
        <v>1.4126366795365343E-5</v>
      </c>
    </row>
    <row r="18" spans="1:5" x14ac:dyDescent="0.3">
      <c r="A18">
        <v>11</v>
      </c>
      <c r="B18" s="8">
        <v>8</v>
      </c>
      <c r="C18" s="9">
        <v>3</v>
      </c>
      <c r="D18" s="3">
        <f t="shared" si="0"/>
        <v>4.1552036819493199E-5</v>
      </c>
      <c r="E18" s="3">
        <f t="shared" si="1"/>
        <v>2.643230033598843E-5</v>
      </c>
    </row>
    <row r="19" spans="1:5" x14ac:dyDescent="0.3">
      <c r="A19">
        <v>12</v>
      </c>
      <c r="B19" s="8">
        <v>8</v>
      </c>
      <c r="C19" s="9">
        <v>3</v>
      </c>
      <c r="D19" s="3">
        <f t="shared" si="0"/>
        <v>7.8144417151770134E-5</v>
      </c>
      <c r="E19" s="3">
        <f t="shared" si="1"/>
        <v>4.9004344525571579E-5</v>
      </c>
    </row>
    <row r="20" spans="1:5" x14ac:dyDescent="0.3">
      <c r="A20">
        <v>13</v>
      </c>
      <c r="B20" s="8">
        <v>11</v>
      </c>
      <c r="C20" s="9">
        <v>3</v>
      </c>
      <c r="D20" s="3">
        <f t="shared" si="0"/>
        <v>1.4564145305757983E-4</v>
      </c>
      <c r="E20" s="3">
        <f t="shared" si="1"/>
        <v>9.0017998253734275E-5</v>
      </c>
    </row>
    <row r="21" spans="1:5" x14ac:dyDescent="0.3">
      <c r="A21">
        <v>14</v>
      </c>
      <c r="B21" s="8">
        <v>11</v>
      </c>
      <c r="C21" s="9">
        <v>3</v>
      </c>
      <c r="D21" s="3">
        <f t="shared" si="0"/>
        <v>2.6900217569716662E-4</v>
      </c>
      <c r="E21" s="3">
        <f t="shared" si="1"/>
        <v>1.6383974390396327E-4</v>
      </c>
    </row>
    <row r="22" spans="1:5" x14ac:dyDescent="0.3">
      <c r="A22">
        <v>15</v>
      </c>
      <c r="B22" s="8">
        <v>11</v>
      </c>
      <c r="C22" s="9">
        <v>3</v>
      </c>
      <c r="D22" s="3">
        <f t="shared" si="0"/>
        <v>4.9239399904357393E-4</v>
      </c>
      <c r="E22" s="3">
        <f t="shared" si="1"/>
        <v>2.9546382255728003E-4</v>
      </c>
    </row>
    <row r="23" spans="1:5" x14ac:dyDescent="0.3">
      <c r="A23">
        <v>16</v>
      </c>
      <c r="B23" s="8">
        <v>11</v>
      </c>
      <c r="C23" s="9">
        <v>3</v>
      </c>
      <c r="D23" s="3">
        <f t="shared" si="0"/>
        <v>8.9321992768408049E-4</v>
      </c>
      <c r="E23" s="3">
        <f t="shared" si="1"/>
        <v>5.2793992510029601E-4</v>
      </c>
    </row>
    <row r="24" spans="1:5" x14ac:dyDescent="0.3">
      <c r="A24">
        <v>17</v>
      </c>
      <c r="B24" s="8">
        <v>11</v>
      </c>
      <c r="C24" s="9">
        <v>3</v>
      </c>
      <c r="D24" s="3">
        <f t="shared" si="0"/>
        <v>1.6058144998126642E-3</v>
      </c>
      <c r="E24" s="3">
        <f t="shared" si="1"/>
        <v>9.3467331399079768E-4</v>
      </c>
    </row>
    <row r="25" spans="1:5" x14ac:dyDescent="0.3">
      <c r="A25">
        <v>18</v>
      </c>
      <c r="B25" s="8">
        <v>11</v>
      </c>
      <c r="C25" s="9">
        <v>3</v>
      </c>
      <c r="D25" s="3">
        <f t="shared" si="0"/>
        <v>2.8610562685522142E-3</v>
      </c>
      <c r="E25" s="3">
        <f t="shared" si="1"/>
        <v>1.639571356581827E-3</v>
      </c>
    </row>
    <row r="26" spans="1:5" x14ac:dyDescent="0.3">
      <c r="A26">
        <v>19</v>
      </c>
      <c r="B26" s="8">
        <v>11</v>
      </c>
      <c r="C26" s="9">
        <v>3</v>
      </c>
      <c r="D26" s="3">
        <f t="shared" si="0"/>
        <v>5.0518950776718263E-3</v>
      </c>
      <c r="E26" s="3">
        <f t="shared" si="1"/>
        <v>2.8496790157432222E-3</v>
      </c>
    </row>
    <row r="27" spans="1:5" x14ac:dyDescent="0.3">
      <c r="A27">
        <v>20</v>
      </c>
      <c r="B27" s="8">
        <v>11</v>
      </c>
      <c r="C27" s="9">
        <v>3</v>
      </c>
      <c r="D27" s="3">
        <f t="shared" si="0"/>
        <v>8.8406074975077645E-3</v>
      </c>
      <c r="E27" s="3">
        <f t="shared" si="1"/>
        <v>4.9074593254581529E-3</v>
      </c>
    </row>
    <row r="28" spans="1:5" x14ac:dyDescent="0.3">
      <c r="A28">
        <v>21</v>
      </c>
      <c r="B28" s="8">
        <v>12</v>
      </c>
      <c r="C28" s="9">
        <v>3</v>
      </c>
      <c r="D28" s="3">
        <f t="shared" si="0"/>
        <v>1.5332495697057481E-2</v>
      </c>
      <c r="E28" s="3">
        <f t="shared" si="1"/>
        <v>8.3736077975732938E-3</v>
      </c>
    </row>
    <row r="29" spans="1:5" x14ac:dyDescent="0.3">
      <c r="A29">
        <v>22</v>
      </c>
      <c r="B29" s="8">
        <v>12</v>
      </c>
      <c r="C29" s="9">
        <v>3</v>
      </c>
      <c r="D29" s="3">
        <f t="shared" si="0"/>
        <v>2.635419600940769E-2</v>
      </c>
      <c r="E29" s="3">
        <f t="shared" si="1"/>
        <v>1.4156753331888625E-2</v>
      </c>
    </row>
    <row r="30" spans="1:5" x14ac:dyDescent="0.3">
      <c r="A30">
        <v>23</v>
      </c>
      <c r="B30" s="8">
        <v>13</v>
      </c>
      <c r="C30" s="9">
        <v>3</v>
      </c>
      <c r="D30" s="3">
        <f t="shared" si="0"/>
        <v>4.4894819787150785E-2</v>
      </c>
      <c r="E30" s="3">
        <f t="shared" si="1"/>
        <v>2.3714275275363173E-2</v>
      </c>
    </row>
    <row r="31" spans="1:5" x14ac:dyDescent="0.3">
      <c r="A31">
        <v>24</v>
      </c>
      <c r="B31" s="8">
        <v>13</v>
      </c>
      <c r="C31" s="9">
        <v>3</v>
      </c>
      <c r="D31" s="3">
        <f t="shared" si="0"/>
        <v>7.5797650538143191E-2</v>
      </c>
      <c r="E31" s="3">
        <f t="shared" si="1"/>
        <v>3.9359646682053467E-2</v>
      </c>
    </row>
    <row r="32" spans="1:5" x14ac:dyDescent="0.3">
      <c r="A32">
        <v>25</v>
      </c>
      <c r="B32" s="8">
        <v>13</v>
      </c>
      <c r="C32" s="9">
        <v>3</v>
      </c>
      <c r="D32" s="3">
        <f t="shared" si="0"/>
        <v>0.12683291450437525</v>
      </c>
      <c r="E32" s="3">
        <f t="shared" si="1"/>
        <v>6.4727326339863736E-2</v>
      </c>
    </row>
    <row r="33" spans="1:5" x14ac:dyDescent="0.3">
      <c r="A33">
        <v>26</v>
      </c>
      <c r="B33" s="8">
        <v>13</v>
      </c>
      <c r="C33" s="9">
        <v>3</v>
      </c>
      <c r="D33" s="3">
        <f t="shared" si="0"/>
        <v>0.21034333085085907</v>
      </c>
      <c r="E33" s="3">
        <f t="shared" si="1"/>
        <v>0.10546765445769413</v>
      </c>
    </row>
    <row r="34" spans="1:5" x14ac:dyDescent="0.3">
      <c r="A34">
        <v>27</v>
      </c>
      <c r="B34" s="8">
        <v>13</v>
      </c>
      <c r="C34" s="9">
        <v>3</v>
      </c>
      <c r="D34" s="3">
        <f t="shared" si="0"/>
        <v>0.34574035375860096</v>
      </c>
      <c r="E34" s="3">
        <f t="shared" si="1"/>
        <v>0.17027310263899259</v>
      </c>
    </row>
    <row r="35" spans="1:5" x14ac:dyDescent="0.3">
      <c r="A35">
        <v>28</v>
      </c>
      <c r="B35" s="8">
        <v>13</v>
      </c>
      <c r="C35" s="9">
        <v>3</v>
      </c>
      <c r="D35" s="3">
        <f t="shared" si="0"/>
        <v>0.56324861956721739</v>
      </c>
      <c r="E35" s="3">
        <f t="shared" si="1"/>
        <v>0.27237544582289497</v>
      </c>
    </row>
    <row r="36" spans="1:5" x14ac:dyDescent="0.3">
      <c r="A36">
        <v>29</v>
      </c>
      <c r="B36" s="8">
        <v>13</v>
      </c>
      <c r="C36" s="9">
        <v>3</v>
      </c>
      <c r="D36" s="3">
        <f t="shared" si="0"/>
        <v>0.90945941185147017</v>
      </c>
      <c r="E36" s="3">
        <f t="shared" si="1"/>
        <v>0.43170293482817662</v>
      </c>
    </row>
    <row r="37" spans="1:5" x14ac:dyDescent="0.3">
      <c r="A37">
        <v>30</v>
      </c>
      <c r="B37" s="8">
        <v>13</v>
      </c>
      <c r="C37" s="9">
        <v>3</v>
      </c>
      <c r="D37" s="3">
        <f t="shared" si="0"/>
        <v>1.455473218698498</v>
      </c>
      <c r="E37" s="3">
        <f t="shared" si="1"/>
        <v>0.67794925939409889</v>
      </c>
    </row>
    <row r="38" spans="1:5" x14ac:dyDescent="0.3">
      <c r="A38">
        <v>31</v>
      </c>
      <c r="B38" s="8">
        <v>15</v>
      </c>
      <c r="C38" s="9">
        <v>3</v>
      </c>
      <c r="D38" s="3">
        <f t="shared" si="0"/>
        <v>2.3087007011383895</v>
      </c>
      <c r="E38" s="3">
        <f t="shared" si="1"/>
        <v>1.0548835566726202</v>
      </c>
    </row>
    <row r="39" spans="1:5" x14ac:dyDescent="0.3">
      <c r="A39">
        <v>32</v>
      </c>
      <c r="B39" s="8">
        <v>15</v>
      </c>
      <c r="C39" s="9">
        <v>3</v>
      </c>
      <c r="D39" s="3">
        <f t="shared" si="0"/>
        <v>3.6297658509945516</v>
      </c>
      <c r="E39" s="3">
        <f t="shared" si="1"/>
        <v>1.6263237237168187</v>
      </c>
    </row>
    <row r="40" spans="1:5" x14ac:dyDescent="0.3">
      <c r="A40">
        <v>33</v>
      </c>
      <c r="B40" s="8">
        <v>15</v>
      </c>
      <c r="C40" s="9">
        <v>3</v>
      </c>
      <c r="D40" s="3">
        <f t="shared" si="0"/>
        <v>5.6564301943143436</v>
      </c>
      <c r="E40" s="3">
        <f t="shared" si="1"/>
        <v>2.4843032889566219</v>
      </c>
    </row>
    <row r="41" spans="1:5" x14ac:dyDescent="0.3">
      <c r="A41">
        <v>34</v>
      </c>
      <c r="B41" s="8">
        <v>51</v>
      </c>
      <c r="C41" s="9">
        <v>3</v>
      </c>
      <c r="D41" s="3">
        <f t="shared" si="0"/>
        <v>8.7370464959222112</v>
      </c>
      <c r="E41" s="3">
        <f t="shared" si="1"/>
        <v>3.7600825002622549</v>
      </c>
    </row>
    <row r="42" spans="1:5" x14ac:dyDescent="0.3">
      <c r="A42">
        <v>35</v>
      </c>
      <c r="B42" s="8">
        <v>51</v>
      </c>
      <c r="C42" s="9">
        <v>3</v>
      </c>
      <c r="D42" s="3">
        <f t="shared" si="0"/>
        <v>13.376764491276115</v>
      </c>
      <c r="E42" s="3">
        <f t="shared" si="1"/>
        <v>5.6387816275098306</v>
      </c>
    </row>
    <row r="43" spans="1:5" x14ac:dyDescent="0.3">
      <c r="A43">
        <v>36</v>
      </c>
      <c r="B43" s="8">
        <v>57</v>
      </c>
      <c r="C43" s="9">
        <v>3</v>
      </c>
      <c r="D43" s="3">
        <f t="shared" si="0"/>
        <v>20.30055237190944</v>
      </c>
      <c r="E43" s="3">
        <f t="shared" si="1"/>
        <v>8.3785394850254971</v>
      </c>
    </row>
    <row r="44" spans="1:5" x14ac:dyDescent="0.3">
      <c r="A44">
        <v>37</v>
      </c>
      <c r="B44" s="8">
        <v>58</v>
      </c>
      <c r="C44" s="9">
        <v>3</v>
      </c>
      <c r="D44" s="3">
        <f t="shared" si="0"/>
        <v>30.538057184653656</v>
      </c>
      <c r="E44" s="3">
        <f t="shared" si="1"/>
        <v>12.335208872984206</v>
      </c>
    </row>
    <row r="45" spans="1:5" x14ac:dyDescent="0.3">
      <c r="A45">
        <v>38</v>
      </c>
      <c r="B45" s="8">
        <v>60</v>
      </c>
      <c r="C45" s="9">
        <v>3</v>
      </c>
      <c r="D45" s="3">
        <f t="shared" si="0"/>
        <v>45.536379414781777</v>
      </c>
      <c r="E45" s="3">
        <f t="shared" si="1"/>
        <v>17.993673569391081</v>
      </c>
    </row>
    <row r="46" spans="1:5" x14ac:dyDescent="0.3">
      <c r="A46">
        <v>39</v>
      </c>
      <c r="B46" s="8">
        <v>68</v>
      </c>
      <c r="C46" s="9">
        <v>3</v>
      </c>
      <c r="D46" s="3">
        <f t="shared" si="0"/>
        <v>67.307933878426667</v>
      </c>
      <c r="E46" s="3">
        <f t="shared" si="1"/>
        <v>26.006883348745742</v>
      </c>
    </row>
    <row r="47" spans="1:5" x14ac:dyDescent="0.3">
      <c r="A47">
        <v>40</v>
      </c>
      <c r="B47" s="8">
        <v>74</v>
      </c>
      <c r="C47" s="9">
        <v>3</v>
      </c>
      <c r="D47" s="3">
        <f t="shared" si="0"/>
        <v>98.621634490987574</v>
      </c>
      <c r="E47" s="3">
        <f t="shared" si="1"/>
        <v>37.243623219946116</v>
      </c>
    </row>
    <row r="48" spans="1:5" x14ac:dyDescent="0.3">
      <c r="A48">
        <v>41</v>
      </c>
      <c r="B48" s="8">
        <v>98</v>
      </c>
      <c r="C48" s="9">
        <v>3</v>
      </c>
      <c r="D48" s="3">
        <f t="shared" si="0"/>
        <v>143.24656482945426</v>
      </c>
      <c r="E48" s="3">
        <f t="shared" si="1"/>
        <v>52.845824923564663</v>
      </c>
    </row>
    <row r="49" spans="1:5" x14ac:dyDescent="0.3">
      <c r="A49">
        <v>42</v>
      </c>
      <c r="B49" s="8">
        <v>118</v>
      </c>
      <c r="C49" s="9">
        <v>3</v>
      </c>
      <c r="D49" s="3">
        <f t="shared" si="0"/>
        <v>206.25793273205599</v>
      </c>
      <c r="E49" s="3">
        <f t="shared" si="1"/>
        <v>74.295854388912559</v>
      </c>
    </row>
    <row r="50" spans="1:5" x14ac:dyDescent="0.3">
      <c r="A50">
        <v>43</v>
      </c>
      <c r="B50" s="8">
        <v>149</v>
      </c>
      <c r="C50" s="9">
        <v>3</v>
      </c>
      <c r="D50" s="3">
        <f t="shared" si="0"/>
        <v>294.41527031589158</v>
      </c>
      <c r="E50" s="3">
        <f t="shared" si="1"/>
        <v>103.49363088444848</v>
      </c>
    </row>
    <row r="51" spans="1:5" x14ac:dyDescent="0.3">
      <c r="A51">
        <v>44</v>
      </c>
      <c r="B51" s="8">
        <v>217</v>
      </c>
      <c r="C51" s="9">
        <v>3</v>
      </c>
      <c r="D51" s="3">
        <f t="shared" si="0"/>
        <v>416.62231056347821</v>
      </c>
      <c r="E51" s="3">
        <f t="shared" si="1"/>
        <v>142.84262034819943</v>
      </c>
    </row>
    <row r="52" spans="1:5" x14ac:dyDescent="0.3">
      <c r="A52">
        <v>45</v>
      </c>
      <c r="B52" s="8">
        <v>262</v>
      </c>
      <c r="C52" s="9">
        <v>3</v>
      </c>
      <c r="D52" s="3">
        <f t="shared" si="0"/>
        <v>584.47650167142342</v>
      </c>
      <c r="E52" s="3">
        <f t="shared" si="1"/>
        <v>195.34267730423838</v>
      </c>
    </row>
    <row r="53" spans="1:5" x14ac:dyDescent="0.3">
      <c r="A53">
        <v>46</v>
      </c>
      <c r="B53" s="8">
        <v>402</v>
      </c>
      <c r="C53" s="9">
        <v>3</v>
      </c>
      <c r="D53" s="3">
        <f t="shared" si="0"/>
        <v>812.91345386612556</v>
      </c>
      <c r="E53" s="3">
        <f t="shared" si="1"/>
        <v>264.6863868344355</v>
      </c>
    </row>
    <row r="54" spans="1:5" x14ac:dyDescent="0.3">
      <c r="A54">
        <v>47</v>
      </c>
      <c r="B54" s="8">
        <v>518</v>
      </c>
      <c r="C54" s="9">
        <v>3</v>
      </c>
      <c r="D54" s="3">
        <f>$D$1*_xlfn.NORM.DIST($A54,$D$2,$D$3,TRUE)</f>
        <v>1120.9475066357077</v>
      </c>
      <c r="E54" s="3">
        <f>$D$1*_xlfn.NORM.DIST($A54,$D$2,$D$3,FALSE)</f>
        <v>355.35400776789163</v>
      </c>
    </row>
    <row r="55" spans="1:5" x14ac:dyDescent="0.3">
      <c r="A55">
        <v>48</v>
      </c>
      <c r="B55" s="8">
        <v>583</v>
      </c>
      <c r="C55" s="9">
        <f>+B55-B54</f>
        <v>65</v>
      </c>
      <c r="D55" s="3">
        <f t="shared" ref="D55:D118" si="2">$D$1*_xlfn.NORM.DIST($A55,$D$2,$D$3,TRUE)</f>
        <v>1532.5038580303915</v>
      </c>
      <c r="E55" s="3">
        <f t="shared" ref="E55:E118" si="3">$D$1*_xlfn.NORM.DIST($A55,$D$2,$D$3,FALSE)</f>
        <v>472.7004031965007</v>
      </c>
    </row>
    <row r="56" spans="1:5" x14ac:dyDescent="0.3">
      <c r="A56">
        <v>49</v>
      </c>
      <c r="B56" s="8">
        <v>959</v>
      </c>
      <c r="C56" s="9">
        <f t="shared" ref="C56:C97" si="4">+B56-B55</f>
        <v>376</v>
      </c>
      <c r="D56" s="3">
        <f t="shared" si="2"/>
        <v>2077.330195395738</v>
      </c>
      <c r="E56" s="3">
        <f t="shared" si="3"/>
        <v>623.02556846123514</v>
      </c>
    </row>
    <row r="57" spans="1:5" x14ac:dyDescent="0.3">
      <c r="A57">
        <v>50</v>
      </c>
      <c r="B57" s="8">
        <v>1281</v>
      </c>
      <c r="C57" s="9">
        <f t="shared" si="4"/>
        <v>322</v>
      </c>
      <c r="D57" s="3">
        <f t="shared" si="2"/>
        <v>2791.9665180739516</v>
      </c>
      <c r="E57" s="3">
        <f t="shared" si="3"/>
        <v>813.61867802430083</v>
      </c>
    </row>
    <row r="58" spans="1:5" x14ac:dyDescent="0.3">
      <c r="A58">
        <v>51</v>
      </c>
      <c r="B58" s="8">
        <v>1663</v>
      </c>
      <c r="C58" s="9">
        <f t="shared" si="4"/>
        <v>382</v>
      </c>
      <c r="D58" s="3">
        <f t="shared" si="2"/>
        <v>3720.7410266180482</v>
      </c>
      <c r="E58" s="3">
        <f t="shared" si="3"/>
        <v>1052.7641621757166</v>
      </c>
    </row>
    <row r="59" spans="1:5" x14ac:dyDescent="0.3">
      <c r="A59">
        <v>52</v>
      </c>
      <c r="B59" s="8">
        <v>2179</v>
      </c>
      <c r="C59" s="9">
        <f t="shared" si="4"/>
        <v>516</v>
      </c>
      <c r="D59" s="3">
        <f t="shared" si="2"/>
        <v>4916.7479589794393</v>
      </c>
      <c r="E59" s="3">
        <f t="shared" si="3"/>
        <v>1349.6974188773606</v>
      </c>
    </row>
    <row r="60" spans="1:5" x14ac:dyDescent="0.3">
      <c r="A60">
        <v>53</v>
      </c>
      <c r="B60" s="8">
        <v>2727</v>
      </c>
      <c r="C60" s="9">
        <f t="shared" si="4"/>
        <v>548</v>
      </c>
      <c r="D60" s="3">
        <f t="shared" si="2"/>
        <v>6442.7507096763775</v>
      </c>
      <c r="E60" s="3">
        <f t="shared" si="3"/>
        <v>1714.4976129836807</v>
      </c>
    </row>
    <row r="61" spans="1:5" x14ac:dyDescent="0.3">
      <c r="A61">
        <v>54</v>
      </c>
      <c r="B61" s="8">
        <v>3499</v>
      </c>
      <c r="C61" s="9">
        <f t="shared" si="4"/>
        <v>772</v>
      </c>
      <c r="D61" s="3">
        <f t="shared" si="2"/>
        <v>8371.9413504886725</v>
      </c>
      <c r="E61" s="3">
        <f t="shared" si="3"/>
        <v>2157.9058618914864</v>
      </c>
    </row>
    <row r="62" spans="1:5" x14ac:dyDescent="0.3">
      <c r="A62">
        <v>55</v>
      </c>
      <c r="B62" s="8">
        <v>4632</v>
      </c>
      <c r="C62" s="9">
        <f t="shared" si="4"/>
        <v>1133</v>
      </c>
      <c r="D62" s="3">
        <f t="shared" si="2"/>
        <v>10788.47689357315</v>
      </c>
      <c r="E62" s="3">
        <f t="shared" si="3"/>
        <v>2691.0591717618777</v>
      </c>
    </row>
    <row r="63" spans="1:5" x14ac:dyDescent="0.3">
      <c r="A63">
        <v>56</v>
      </c>
      <c r="B63" s="8">
        <v>6421</v>
      </c>
      <c r="C63" s="9">
        <f t="shared" si="4"/>
        <v>1789</v>
      </c>
      <c r="D63" s="3">
        <f t="shared" si="2"/>
        <v>13787.704603034183</v>
      </c>
      <c r="E63" s="3">
        <f t="shared" si="3"/>
        <v>3325.1339278879882</v>
      </c>
    </row>
    <row r="64" spans="1:5" x14ac:dyDescent="0.3">
      <c r="A64">
        <v>57</v>
      </c>
      <c r="B64" s="8">
        <v>7783</v>
      </c>
      <c r="C64" s="9">
        <f t="shared" si="4"/>
        <v>1362</v>
      </c>
      <c r="D64" s="3">
        <f t="shared" si="2"/>
        <v>17475.984781990934</v>
      </c>
      <c r="E64" s="3">
        <f t="shared" si="3"/>
        <v>4070.8976148140623</v>
      </c>
    </row>
    <row r="65" spans="1:5" x14ac:dyDescent="0.3">
      <c r="A65">
        <v>58</v>
      </c>
      <c r="B65" s="8">
        <v>13747</v>
      </c>
      <c r="C65" s="9">
        <f t="shared" si="4"/>
        <v>5964</v>
      </c>
      <c r="D65" s="3">
        <f t="shared" si="2"/>
        <v>21970.021147398325</v>
      </c>
      <c r="E65" s="3">
        <f t="shared" si="3"/>
        <v>4938.1736735850973</v>
      </c>
    </row>
    <row r="66" spans="1:5" x14ac:dyDescent="0.3">
      <c r="A66">
        <v>59</v>
      </c>
      <c r="B66" s="8">
        <v>19273</v>
      </c>
      <c r="C66" s="9">
        <f t="shared" si="4"/>
        <v>5526</v>
      </c>
      <c r="D66" s="3">
        <f t="shared" si="2"/>
        <v>27395.617412874697</v>
      </c>
      <c r="E66" s="3">
        <f t="shared" si="3"/>
        <v>5935.2317648686367</v>
      </c>
    </row>
    <row r="67" spans="1:5" x14ac:dyDescent="0.3">
      <c r="A67">
        <v>60</v>
      </c>
      <c r="B67" s="8">
        <v>25600</v>
      </c>
      <c r="C67" s="9">
        <f t="shared" si="4"/>
        <v>6327</v>
      </c>
      <c r="D67" s="3">
        <f t="shared" si="2"/>
        <v>33885.79497398065</v>
      </c>
      <c r="E67" s="3">
        <f t="shared" si="3"/>
        <v>7068.1237965061446</v>
      </c>
    </row>
    <row r="68" spans="1:5" x14ac:dyDescent="0.3">
      <c r="A68">
        <v>61</v>
      </c>
      <c r="B68" s="8">
        <v>33276</v>
      </c>
      <c r="C68" s="9">
        <f t="shared" si="4"/>
        <v>7676</v>
      </c>
      <c r="D68" s="3">
        <f t="shared" si="2"/>
        <v>41578.231088279419</v>
      </c>
      <c r="E68" s="3">
        <f t="shared" si="3"/>
        <v>8339.9943239132681</v>
      </c>
    </row>
    <row r="69" spans="1:5" x14ac:dyDescent="0.3">
      <c r="A69">
        <v>62</v>
      </c>
      <c r="B69" s="8">
        <v>43843</v>
      </c>
      <c r="C69" s="9">
        <f t="shared" si="4"/>
        <v>10567</v>
      </c>
      <c r="D69" s="3">
        <f t="shared" si="2"/>
        <v>50612.009478930362</v>
      </c>
      <c r="E69" s="3">
        <f t="shared" si="3"/>
        <v>9750.4016307575966</v>
      </c>
    </row>
    <row r="70" spans="1:5" x14ac:dyDescent="0.3">
      <c r="A70">
        <v>63</v>
      </c>
      <c r="B70" s="8">
        <v>53736</v>
      </c>
      <c r="C70" s="9">
        <f t="shared" si="4"/>
        <v>9893</v>
      </c>
      <c r="D70" s="3">
        <f t="shared" si="2"/>
        <v>61123.714917040619</v>
      </c>
      <c r="E70" s="3">
        <f t="shared" si="3"/>
        <v>11294.692139522052</v>
      </c>
    </row>
    <row r="71" spans="1:5" x14ac:dyDescent="0.3">
      <c r="A71">
        <v>64</v>
      </c>
      <c r="B71" s="8">
        <v>65778</v>
      </c>
      <c r="C71" s="9">
        <f t="shared" si="4"/>
        <v>12042</v>
      </c>
      <c r="D71" s="3">
        <f t="shared" si="2"/>
        <v>73242.948280396144</v>
      </c>
      <c r="E71" s="3">
        <f t="shared" si="3"/>
        <v>12963.474954641168</v>
      </c>
    </row>
    <row r="72" spans="1:5" x14ac:dyDescent="0.3">
      <c r="A72">
        <v>65</v>
      </c>
      <c r="B72" s="8">
        <v>83836</v>
      </c>
      <c r="C72" s="9">
        <f t="shared" si="4"/>
        <v>18058</v>
      </c>
      <c r="D72" s="3">
        <f t="shared" si="2"/>
        <v>87087.386260125611</v>
      </c>
      <c r="E72" s="3">
        <f t="shared" si="3"/>
        <v>14742.244531980521</v>
      </c>
    </row>
    <row r="73" spans="1:5" x14ac:dyDescent="0.3">
      <c r="A73">
        <v>66</v>
      </c>
      <c r="B73" s="8">
        <v>101657</v>
      </c>
      <c r="C73" s="9">
        <f t="shared" si="4"/>
        <v>17821</v>
      </c>
      <c r="D73" s="3">
        <f t="shared" si="2"/>
        <v>102757.55700412154</v>
      </c>
      <c r="E73" s="3">
        <f t="shared" si="3"/>
        <v>16611.197078813322</v>
      </c>
    </row>
    <row r="74" spans="1:5" x14ac:dyDescent="0.3">
      <c r="A74">
        <v>67</v>
      </c>
      <c r="B74" s="8">
        <v>121465</v>
      </c>
      <c r="C74" s="9">
        <f t="shared" si="4"/>
        <v>19808</v>
      </c>
      <c r="D74" s="3">
        <f t="shared" si="2"/>
        <v>120331.54575617333</v>
      </c>
      <c r="E74" s="3">
        <f t="shared" si="3"/>
        <v>18545.279947141233</v>
      </c>
    </row>
    <row r="75" spans="1:5" x14ac:dyDescent="0.3">
      <c r="A75">
        <v>68</v>
      </c>
      <c r="B75" s="8">
        <v>140909</v>
      </c>
      <c r="C75" s="9">
        <f t="shared" si="4"/>
        <v>19444</v>
      </c>
      <c r="D75" s="3">
        <f t="shared" si="2"/>
        <v>139859.87896941078</v>
      </c>
      <c r="E75" s="3">
        <f t="shared" si="3"/>
        <v>20514.502947023382</v>
      </c>
    </row>
    <row r="76" spans="1:5" x14ac:dyDescent="0.3">
      <c r="A76">
        <v>69</v>
      </c>
      <c r="B76" s="8">
        <v>161831</v>
      </c>
      <c r="C76" s="9">
        <f t="shared" si="4"/>
        <v>20922</v>
      </c>
      <c r="D76" s="3">
        <f t="shared" si="2"/>
        <v>161360.85758319945</v>
      </c>
      <c r="E76" s="3">
        <f t="shared" si="3"/>
        <v>22484.526514479807</v>
      </c>
    </row>
    <row r="77" spans="1:5" x14ac:dyDescent="0.3">
      <c r="A77">
        <v>70</v>
      </c>
      <c r="B77" s="8">
        <v>188172</v>
      </c>
      <c r="C77" s="9">
        <f t="shared" si="4"/>
        <v>26341</v>
      </c>
      <c r="D77" s="3">
        <f t="shared" si="2"/>
        <v>184816.616834677</v>
      </c>
      <c r="E77" s="3">
        <f t="shared" si="3"/>
        <v>24417.52475947014</v>
      </c>
    </row>
    <row r="78" spans="1:5" x14ac:dyDescent="0.3">
      <c r="A78">
        <v>71</v>
      </c>
      <c r="B78" s="8">
        <v>213372</v>
      </c>
      <c r="C78" s="9">
        <f t="shared" si="4"/>
        <v>25200</v>
      </c>
      <c r="D78" s="3">
        <f t="shared" si="2"/>
        <v>210170.17874030699</v>
      </c>
      <c r="E78" s="3">
        <f t="shared" si="3"/>
        <v>26273.302706300856</v>
      </c>
    </row>
    <row r="79" spans="1:5" x14ac:dyDescent="0.3">
      <c r="A79">
        <v>72</v>
      </c>
      <c r="B79" s="8">
        <v>243762</v>
      </c>
      <c r="C79" s="9">
        <f t="shared" si="4"/>
        <v>30390</v>
      </c>
      <c r="D79" s="3">
        <f t="shared" si="2"/>
        <v>237323.73311133939</v>
      </c>
      <c r="E79" s="3">
        <f t="shared" si="3"/>
        <v>28010.627935992597</v>
      </c>
    </row>
    <row r="80" spans="1:5" x14ac:dyDescent="0.3">
      <c r="A80">
        <v>73</v>
      </c>
      <c r="B80" s="8">
        <v>275586</v>
      </c>
      <c r="C80" s="9">
        <f t="shared" si="4"/>
        <v>31824</v>
      </c>
      <c r="D80" s="3">
        <f t="shared" si="2"/>
        <v>266138.3340608112</v>
      </c>
      <c r="E80" s="3">
        <f t="shared" si="3"/>
        <v>29588.718948224658</v>
      </c>
    </row>
    <row r="81" spans="1:5" x14ac:dyDescent="0.3">
      <c r="A81">
        <v>74</v>
      </c>
      <c r="B81" s="8">
        <v>308853</v>
      </c>
      <c r="C81" s="9">
        <f t="shared" si="4"/>
        <v>33267</v>
      </c>
      <c r="D81" s="3">
        <f t="shared" si="2"/>
        <v>296435.13345229498</v>
      </c>
      <c r="E81" s="3">
        <f t="shared" si="3"/>
        <v>30968.817517482828</v>
      </c>
    </row>
    <row r="82" spans="1:5" x14ac:dyDescent="0.3">
      <c r="A82">
        <v>75</v>
      </c>
      <c r="B82" s="8">
        <v>337072</v>
      </c>
      <c r="C82" s="9">
        <f t="shared" si="4"/>
        <v>28219</v>
      </c>
      <c r="D82" s="3">
        <f t="shared" si="2"/>
        <v>327998.19425301318</v>
      </c>
      <c r="E82" s="3">
        <f t="shared" si="3"/>
        <v>32115.761632282472</v>
      </c>
    </row>
    <row r="83" spans="1:5" x14ac:dyDescent="0.3">
      <c r="A83">
        <v>76</v>
      </c>
      <c r="B83" s="8">
        <v>366667</v>
      </c>
      <c r="C83" s="9">
        <f t="shared" si="4"/>
        <v>29595</v>
      </c>
      <c r="D83" s="3">
        <f t="shared" si="2"/>
        <v>360578.8402806198</v>
      </c>
      <c r="E83" s="3">
        <f t="shared" si="3"/>
        <v>32999.470489731786</v>
      </c>
    </row>
    <row r="84" spans="1:5" x14ac:dyDescent="0.3">
      <c r="A84">
        <v>77</v>
      </c>
      <c r="B84" s="8">
        <v>397505</v>
      </c>
      <c r="C84" s="9">
        <f t="shared" si="4"/>
        <v>30838</v>
      </c>
      <c r="D84" s="3">
        <f t="shared" si="2"/>
        <v>393901.41036989231</v>
      </c>
      <c r="E84" s="3">
        <f t="shared" si="3"/>
        <v>33596.25423988</v>
      </c>
    </row>
    <row r="85" spans="1:5" x14ac:dyDescent="0.3">
      <c r="A85">
        <v>78</v>
      </c>
      <c r="B85" s="8">
        <v>429052</v>
      </c>
      <c r="C85" s="9">
        <f t="shared" si="4"/>
        <v>31547</v>
      </c>
      <c r="D85" s="3">
        <f t="shared" si="2"/>
        <v>427670.20103102882</v>
      </c>
      <c r="E85" s="3">
        <f t="shared" si="3"/>
        <v>33889.86895677109</v>
      </c>
    </row>
    <row r="86" spans="1:5" x14ac:dyDescent="0.3">
      <c r="A86">
        <v>79</v>
      </c>
      <c r="B86" s="8">
        <v>462780</v>
      </c>
      <c r="C86" s="9">
        <f t="shared" si="4"/>
        <v>33728</v>
      </c>
      <c r="D86" s="3">
        <f t="shared" si="2"/>
        <v>461577.30864724622</v>
      </c>
      <c r="E86" s="3">
        <f t="shared" si="3"/>
        <v>33872.251278669013</v>
      </c>
    </row>
    <row r="87" spans="1:5" x14ac:dyDescent="0.3">
      <c r="A87">
        <v>80</v>
      </c>
      <c r="B87" s="8">
        <v>496535</v>
      </c>
      <c r="C87" s="9">
        <f t="shared" si="4"/>
        <v>33755</v>
      </c>
      <c r="D87" s="3">
        <f t="shared" si="2"/>
        <v>495311.02591422893</v>
      </c>
      <c r="E87" s="3">
        <f t="shared" si="3"/>
        <v>33543.886346110834</v>
      </c>
    </row>
    <row r="88" spans="1:5" x14ac:dyDescent="0.3">
      <c r="A88">
        <v>81</v>
      </c>
      <c r="B88" s="8">
        <v>526396</v>
      </c>
      <c r="C88" s="9">
        <f t="shared" si="4"/>
        <v>29861</v>
      </c>
      <c r="D88" s="3">
        <f t="shared" si="2"/>
        <v>528564.41208118992</v>
      </c>
      <c r="E88" s="3">
        <f t="shared" si="3"/>
        <v>32913.785604391182</v>
      </c>
    </row>
    <row r="89" spans="1:5" x14ac:dyDescent="0.3">
      <c r="A89">
        <v>82</v>
      </c>
      <c r="B89" s="8">
        <v>555313</v>
      </c>
      <c r="C89" s="9">
        <f t="shared" si="4"/>
        <v>28917</v>
      </c>
      <c r="D89" s="3">
        <f t="shared" si="2"/>
        <v>561043.64546911151</v>
      </c>
      <c r="E89" s="3">
        <f t="shared" si="3"/>
        <v>31999.075888036099</v>
      </c>
    </row>
    <row r="90" spans="1:5" x14ac:dyDescent="0.3">
      <c r="A90">
        <v>83</v>
      </c>
      <c r="B90" s="8">
        <v>580619</v>
      </c>
      <c r="C90" s="9">
        <f t="shared" si="4"/>
        <v>25306</v>
      </c>
      <c r="D90" s="3">
        <f t="shared" si="2"/>
        <v>592475.78062223794</v>
      </c>
      <c r="E90" s="3">
        <f t="shared" si="3"/>
        <v>30824.225939741784</v>
      </c>
    </row>
    <row r="91" spans="1:5" x14ac:dyDescent="0.3">
      <c r="A91">
        <v>84</v>
      </c>
      <c r="B91" s="8">
        <v>607670</v>
      </c>
      <c r="C91" s="9">
        <f t="shared" si="4"/>
        <v>27051</v>
      </c>
      <c r="D91" s="3">
        <f t="shared" si="2"/>
        <v>622615.57015977683</v>
      </c>
      <c r="E91" s="3">
        <f t="shared" si="3"/>
        <v>29419.959117664195</v>
      </c>
    </row>
    <row r="92" spans="1:5" x14ac:dyDescent="0.3">
      <c r="A92">
        <v>85</v>
      </c>
      <c r="B92" s="8">
        <v>636350</v>
      </c>
      <c r="C92" s="9">
        <f t="shared" si="4"/>
        <v>28680</v>
      </c>
      <c r="D92" s="3">
        <f t="shared" si="2"/>
        <v>651251.0698743196</v>
      </c>
      <c r="E92" s="3">
        <f t="shared" si="3"/>
        <v>27821.919707461213</v>
      </c>
    </row>
    <row r="93" spans="1:5" x14ac:dyDescent="0.3">
      <c r="A93">
        <v>86</v>
      </c>
      <c r="B93" s="8">
        <v>667592</v>
      </c>
      <c r="C93" s="9">
        <f t="shared" si="4"/>
        <v>31242</v>
      </c>
      <c r="D93" s="3">
        <f t="shared" si="2"/>
        <v>678207.82018539135</v>
      </c>
      <c r="E93" s="3">
        <f t="shared" si="3"/>
        <v>26069.173561472795</v>
      </c>
    </row>
    <row r="94" spans="1:5" x14ac:dyDescent="0.3">
      <c r="A94">
        <v>87</v>
      </c>
      <c r="B94" s="8">
        <v>699706</v>
      </c>
      <c r="C94" s="9">
        <f t="shared" si="4"/>
        <v>32114</v>
      </c>
      <c r="D94" s="3">
        <f t="shared" si="2"/>
        <v>703351.48184752476</v>
      </c>
      <c r="E94" s="3">
        <f t="shared" si="3"/>
        <v>24202.630837687277</v>
      </c>
    </row>
    <row r="95" spans="1:5" x14ac:dyDescent="0.3">
      <c r="A95">
        <v>88</v>
      </c>
      <c r="B95" s="8">
        <v>732197</v>
      </c>
      <c r="C95" s="9">
        <f t="shared" si="4"/>
        <v>32491</v>
      </c>
      <c r="D95" s="3">
        <f t="shared" si="2"/>
        <v>726588.89237156848</v>
      </c>
      <c r="E95" s="3">
        <f t="shared" si="3"/>
        <v>22263.479096532097</v>
      </c>
    </row>
    <row r="96" spans="1:5" x14ac:dyDescent="0.3">
      <c r="A96">
        <v>89</v>
      </c>
      <c r="B96" s="8">
        <v>759086</v>
      </c>
      <c r="C96" s="9">
        <f t="shared" si="4"/>
        <v>26889</v>
      </c>
      <c r="D96" s="3">
        <f t="shared" si="2"/>
        <v>747867.59547600907</v>
      </c>
      <c r="E96" s="3">
        <f t="shared" si="3"/>
        <v>20291.709221033438</v>
      </c>
    </row>
    <row r="97" spans="1:5" x14ac:dyDescent="0.3">
      <c r="A97">
        <v>90</v>
      </c>
      <c r="B97" s="8">
        <v>784326</v>
      </c>
      <c r="C97" s="9">
        <f t="shared" si="4"/>
        <v>25240</v>
      </c>
      <c r="D97" s="3">
        <f t="shared" si="2"/>
        <v>767173.97313591721</v>
      </c>
      <c r="E97" s="3">
        <f t="shared" si="3"/>
        <v>18324.805381219128</v>
      </c>
    </row>
    <row r="98" spans="1:5" x14ac:dyDescent="0.3">
      <c r="A98">
        <v>91</v>
      </c>
      <c r="D98" s="3">
        <f t="shared" si="2"/>
        <v>784530.17358527007</v>
      </c>
      <c r="E98" s="3">
        <f t="shared" si="3"/>
        <v>16396.654819993</v>
      </c>
    </row>
    <row r="99" spans="1:5" x14ac:dyDescent="0.3">
      <c r="A99">
        <v>92</v>
      </c>
      <c r="D99" s="3">
        <f t="shared" si="2"/>
        <v>799990.07550432032</v>
      </c>
      <c r="E99" s="3">
        <f t="shared" si="3"/>
        <v>14536.715126552021</v>
      </c>
    </row>
    <row r="100" spans="1:5" x14ac:dyDescent="0.3">
      <c r="A100">
        <v>93</v>
      </c>
      <c r="D100" s="3">
        <f t="shared" si="2"/>
        <v>813634.55673870526</v>
      </c>
      <c r="E100" s="3">
        <f t="shared" si="3"/>
        <v>12769.457526719954</v>
      </c>
    </row>
    <row r="101" spans="1:5" x14ac:dyDescent="0.3">
      <c r="A101">
        <v>94</v>
      </c>
      <c r="D101" s="3">
        <f t="shared" si="2"/>
        <v>825566.3450299846</v>
      </c>
      <c r="E101" s="3">
        <f t="shared" si="3"/>
        <v>11114.086143852313</v>
      </c>
    </row>
    <row r="102" spans="1:5" x14ac:dyDescent="0.3">
      <c r="A102">
        <v>95</v>
      </c>
      <c r="D102" s="3">
        <f t="shared" si="2"/>
        <v>835904.71966394607</v>
      </c>
      <c r="E102" s="3">
        <f t="shared" si="3"/>
        <v>9584.5165546667358</v>
      </c>
    </row>
    <row r="103" spans="1:5" x14ac:dyDescent="0.3">
      <c r="A103">
        <v>96</v>
      </c>
      <c r="D103" s="3">
        <f t="shared" si="2"/>
        <v>844780.30917598249</v>
      </c>
      <c r="E103" s="3">
        <f t="shared" si="3"/>
        <v>8189.5833549535064</v>
      </c>
    </row>
    <row r="104" spans="1:5" x14ac:dyDescent="0.3">
      <c r="A104">
        <v>97</v>
      </c>
      <c r="D104" s="3">
        <f t="shared" si="2"/>
        <v>852330.19469235302</v>
      </c>
      <c r="E104" s="3">
        <f t="shared" si="3"/>
        <v>6933.4365549076656</v>
      </c>
    </row>
    <row r="105" spans="1:5" x14ac:dyDescent="0.3">
      <c r="A105">
        <v>98</v>
      </c>
      <c r="D105" s="3">
        <f t="shared" si="2"/>
        <v>858693.48502649646</v>
      </c>
      <c r="E105" s="3">
        <f t="shared" si="3"/>
        <v>5816.0807370112261</v>
      </c>
    </row>
    <row r="106" spans="1:5" x14ac:dyDescent="0.3">
      <c r="A106">
        <v>99</v>
      </c>
      <c r="D106" s="3">
        <f t="shared" si="2"/>
        <v>864007.48228696419</v>
      </c>
      <c r="E106" s="3">
        <f t="shared" si="3"/>
        <v>4834.0089475271252</v>
      </c>
    </row>
    <row r="107" spans="1:5" x14ac:dyDescent="0.3">
      <c r="A107">
        <v>100</v>
      </c>
      <c r="D107" s="3">
        <f t="shared" si="2"/>
        <v>868404.50923480594</v>
      </c>
      <c r="E107" s="3">
        <f t="shared" si="3"/>
        <v>3980.8848524523314</v>
      </c>
    </row>
    <row r="108" spans="1:5" x14ac:dyDescent="0.3">
      <c r="A108">
        <v>101</v>
      </c>
      <c r="D108" s="3">
        <f t="shared" si="2"/>
        <v>872009.42517051427</v>
      </c>
      <c r="E108" s="3">
        <f t="shared" si="3"/>
        <v>3248.2311293178968</v>
      </c>
    </row>
    <row r="109" spans="1:5" x14ac:dyDescent="0.3">
      <c r="A109">
        <v>102</v>
      </c>
      <c r="D109" s="3">
        <f t="shared" si="2"/>
        <v>874937.81823050312</v>
      </c>
      <c r="E109" s="3">
        <f t="shared" si="3"/>
        <v>2626.0886032705675</v>
      </c>
    </row>
    <row r="110" spans="1:5" x14ac:dyDescent="0.3">
      <c r="A110">
        <v>103</v>
      </c>
      <c r="D110" s="3">
        <f t="shared" si="2"/>
        <v>877294.83031074121</v>
      </c>
      <c r="E110" s="3">
        <f t="shared" si="3"/>
        <v>2103.6184360896104</v>
      </c>
    </row>
    <row r="111" spans="1:5" x14ac:dyDescent="0.3">
      <c r="A111">
        <v>104</v>
      </c>
      <c r="D111" s="3">
        <f t="shared" si="2"/>
        <v>879174.54726861219</v>
      </c>
      <c r="E111" s="3">
        <f t="shared" si="3"/>
        <v>1669.6279418573081</v>
      </c>
    </row>
    <row r="112" spans="1:5" x14ac:dyDescent="0.3">
      <c r="A112">
        <v>105</v>
      </c>
      <c r="D112" s="3">
        <f t="shared" si="2"/>
        <v>880659.87168909132</v>
      </c>
      <c r="E112" s="3">
        <f t="shared" si="3"/>
        <v>1313.0086361320634</v>
      </c>
    </row>
    <row r="113" spans="1:5" x14ac:dyDescent="0.3">
      <c r="A113">
        <v>106</v>
      </c>
      <c r="D113" s="3">
        <f t="shared" si="2"/>
        <v>881822.78781733895</v>
      </c>
      <c r="E113" s="3">
        <f t="shared" si="3"/>
        <v>1023.0823762999781</v>
      </c>
    </row>
    <row r="114" spans="1:5" x14ac:dyDescent="0.3">
      <c r="A114">
        <v>107</v>
      </c>
      <c r="D114" s="3">
        <f t="shared" si="2"/>
        <v>882724.92726924515</v>
      </c>
      <c r="E114" s="3">
        <f t="shared" si="3"/>
        <v>789.85753762740296</v>
      </c>
    </row>
    <row r="115" spans="1:5" x14ac:dyDescent="0.3">
      <c r="A115">
        <v>108</v>
      </c>
      <c r="D115" s="3">
        <f t="shared" si="2"/>
        <v>883418.34855085483</v>
      </c>
      <c r="E115" s="3">
        <f t="shared" si="3"/>
        <v>604.20188095176627</v>
      </c>
    </row>
    <row r="116" spans="1:5" x14ac:dyDescent="0.3">
      <c r="A116">
        <v>109</v>
      </c>
      <c r="D116" s="3">
        <f t="shared" si="2"/>
        <v>883946.45183131879</v>
      </c>
      <c r="E116" s="3">
        <f t="shared" si="3"/>
        <v>457.94204734748405</v>
      </c>
    </row>
    <row r="117" spans="1:5" x14ac:dyDescent="0.3">
      <c r="A117">
        <v>110</v>
      </c>
      <c r="D117" s="3">
        <f t="shared" si="2"/>
        <v>884344.9614162721</v>
      </c>
      <c r="E117" s="3">
        <f t="shared" si="3"/>
        <v>343.90153352721796</v>
      </c>
    </row>
    <row r="118" spans="1:5" x14ac:dyDescent="0.3">
      <c r="A118">
        <v>111</v>
      </c>
      <c r="D118" s="3">
        <f t="shared" si="2"/>
        <v>884642.92067445233</v>
      </c>
      <c r="E118" s="3">
        <f t="shared" si="3"/>
        <v>255.88972404806313</v>
      </c>
    </row>
    <row r="119" spans="1:5" x14ac:dyDescent="0.3">
      <c r="A119">
        <v>112</v>
      </c>
      <c r="D119" s="3">
        <f t="shared" ref="D119:D182" si="5">$D$1*_xlfn.NORM.DIST($A119,$D$2,$D$3,TRUE)</f>
        <v>884863.65669204039</v>
      </c>
      <c r="E119" s="3">
        <f t="shared" ref="E119:E182" si="6">$D$1*_xlfn.NORM.DIST($A119,$D$2,$D$3,FALSE)</f>
        <v>188.65430584824963</v>
      </c>
    </row>
    <row r="120" spans="1:5" x14ac:dyDescent="0.3">
      <c r="A120">
        <v>113</v>
      </c>
      <c r="D120" s="3">
        <f t="shared" si="5"/>
        <v>885025.68381722528</v>
      </c>
      <c r="E120" s="3">
        <f t="shared" si="6"/>
        <v>137.80841589788645</v>
      </c>
    </row>
    <row r="121" spans="1:5" x14ac:dyDescent="0.3">
      <c r="A121">
        <v>114</v>
      </c>
      <c r="D121" s="3">
        <f t="shared" si="5"/>
        <v>885143.52591201325</v>
      </c>
      <c r="E121" s="3">
        <f t="shared" si="6"/>
        <v>99.742420125708264</v>
      </c>
    </row>
    <row r="122" spans="1:5" x14ac:dyDescent="0.3">
      <c r="A122">
        <v>115</v>
      </c>
      <c r="D122" s="3">
        <f t="shared" si="5"/>
        <v>885228.44618561189</v>
      </c>
      <c r="E122" s="3">
        <f t="shared" si="6"/>
        <v>71.528514414948177</v>
      </c>
    </row>
    <row r="123" spans="1:5" x14ac:dyDescent="0.3">
      <c r="A123">
        <v>116</v>
      </c>
      <c r="D123" s="3">
        <f t="shared" si="5"/>
        <v>885289.08078571211</v>
      </c>
      <c r="E123" s="3">
        <f t="shared" si="6"/>
        <v>50.824562784491206</v>
      </c>
    </row>
    <row r="124" spans="1:5" x14ac:dyDescent="0.3">
      <c r="A124">
        <v>117</v>
      </c>
      <c r="D124" s="3">
        <f t="shared" si="5"/>
        <v>885331.97787766624</v>
      </c>
      <c r="E124" s="3">
        <f t="shared" si="6"/>
        <v>35.781887007888791</v>
      </c>
    </row>
    <row r="125" spans="1:5" x14ac:dyDescent="0.3">
      <c r="A125">
        <v>118</v>
      </c>
      <c r="D125" s="3">
        <f t="shared" si="5"/>
        <v>885362.04787477409</v>
      </c>
      <c r="E125" s="3">
        <f t="shared" si="6"/>
        <v>24.960194838452317</v>
      </c>
    </row>
    <row r="126" spans="1:5" x14ac:dyDescent="0.3">
      <c r="A126">
        <v>119</v>
      </c>
      <c r="D126" s="3">
        <f t="shared" si="5"/>
        <v>885382.93300175632</v>
      </c>
      <c r="E126" s="3">
        <f t="shared" si="6"/>
        <v>17.251539018988595</v>
      </c>
    </row>
    <row r="127" spans="1:5" x14ac:dyDescent="0.3">
      <c r="A127">
        <v>120</v>
      </c>
      <c r="D127" s="3">
        <f t="shared" si="5"/>
        <v>885397.30572464201</v>
      </c>
      <c r="E127" s="3">
        <f t="shared" si="6"/>
        <v>11.814160346123012</v>
      </c>
    </row>
    <row r="128" spans="1:5" x14ac:dyDescent="0.3">
      <c r="A128">
        <v>121</v>
      </c>
      <c r="D128" s="3">
        <f t="shared" si="5"/>
        <v>885407.106020384</v>
      </c>
      <c r="E128" s="3">
        <f t="shared" si="6"/>
        <v>8.0162826108253089</v>
      </c>
    </row>
    <row r="129" spans="1:5" x14ac:dyDescent="0.3">
      <c r="A129">
        <v>122</v>
      </c>
      <c r="D129" s="3">
        <f t="shared" si="5"/>
        <v>885413.7272325902</v>
      </c>
      <c r="E129" s="3">
        <f t="shared" si="6"/>
        <v>5.3893739755856611</v>
      </c>
    </row>
    <row r="130" spans="1:5" x14ac:dyDescent="0.3">
      <c r="A130">
        <v>123</v>
      </c>
      <c r="D130" s="3">
        <f t="shared" si="5"/>
        <v>885418.15958239068</v>
      </c>
      <c r="E130" s="3">
        <f t="shared" si="6"/>
        <v>3.5900356779163687</v>
      </c>
    </row>
    <row r="131" spans="1:5" x14ac:dyDescent="0.3">
      <c r="A131">
        <v>124</v>
      </c>
      <c r="D131" s="3">
        <f t="shared" si="5"/>
        <v>885421.09945655719</v>
      </c>
      <c r="E131" s="3">
        <f t="shared" si="6"/>
        <v>2.3694871122582053</v>
      </c>
    </row>
    <row r="132" spans="1:5" x14ac:dyDescent="0.3">
      <c r="A132">
        <v>125</v>
      </c>
      <c r="D132" s="3">
        <f t="shared" si="5"/>
        <v>885423.03152118379</v>
      </c>
      <c r="E132" s="3">
        <f t="shared" si="6"/>
        <v>1.5495481635838848</v>
      </c>
    </row>
    <row r="133" spans="1:5" x14ac:dyDescent="0.3">
      <c r="A133">
        <v>126</v>
      </c>
      <c r="D133" s="3">
        <f t="shared" si="5"/>
        <v>885424.28961419</v>
      </c>
      <c r="E133" s="3">
        <f t="shared" si="6"/>
        <v>1.0040398518954157</v>
      </c>
    </row>
    <row r="134" spans="1:5" x14ac:dyDescent="0.3">
      <c r="A134">
        <v>127</v>
      </c>
      <c r="D134" s="3">
        <f t="shared" si="5"/>
        <v>885425.10132632265</v>
      </c>
      <c r="E134" s="3">
        <f t="shared" si="6"/>
        <v>0.64460246921224029</v>
      </c>
    </row>
    <row r="135" spans="1:5" x14ac:dyDescent="0.3">
      <c r="A135">
        <v>128</v>
      </c>
      <c r="D135" s="3">
        <f t="shared" si="5"/>
        <v>885425.62023330643</v>
      </c>
      <c r="E135" s="3">
        <f t="shared" si="6"/>
        <v>0.41004179037493171</v>
      </c>
    </row>
    <row r="136" spans="1:5" x14ac:dyDescent="0.3">
      <c r="A136">
        <v>129</v>
      </c>
      <c r="D136" s="3">
        <f t="shared" si="5"/>
        <v>885425.94891474734</v>
      </c>
      <c r="E136" s="3">
        <f t="shared" si="6"/>
        <v>0.2584398140999084</v>
      </c>
    </row>
    <row r="137" spans="1:5" x14ac:dyDescent="0.3">
      <c r="A137">
        <v>130</v>
      </c>
      <c r="D137" s="3">
        <f t="shared" si="5"/>
        <v>885426.15519565588</v>
      </c>
      <c r="E137" s="3">
        <f t="shared" si="6"/>
        <v>0.16139343365958339</v>
      </c>
    </row>
    <row r="138" spans="1:5" x14ac:dyDescent="0.3">
      <c r="A138">
        <v>131</v>
      </c>
      <c r="D138" s="3">
        <f t="shared" si="5"/>
        <v>885426.28347037535</v>
      </c>
      <c r="E138" s="3">
        <f t="shared" si="6"/>
        <v>9.9863652260807304E-2</v>
      </c>
    </row>
    <row r="139" spans="1:5" x14ac:dyDescent="0.3">
      <c r="A139">
        <v>132</v>
      </c>
      <c r="D139" s="3">
        <f t="shared" si="5"/>
        <v>885426.36250570987</v>
      </c>
      <c r="E139" s="3">
        <f t="shared" si="6"/>
        <v>6.1224348391474483E-2</v>
      </c>
    </row>
    <row r="140" spans="1:5" x14ac:dyDescent="0.3">
      <c r="A140">
        <v>133</v>
      </c>
      <c r="D140" s="3">
        <f t="shared" si="5"/>
        <v>885426.41075597471</v>
      </c>
      <c r="E140" s="3">
        <f t="shared" si="6"/>
        <v>3.7190844541436424E-2</v>
      </c>
    </row>
    <row r="141" spans="1:5" x14ac:dyDescent="0.3">
      <c r="A141">
        <v>134</v>
      </c>
      <c r="D141" s="3">
        <f t="shared" si="5"/>
        <v>885426.43994208961</v>
      </c>
      <c r="E141" s="3">
        <f t="shared" si="6"/>
        <v>2.2384275997096907E-2</v>
      </c>
    </row>
    <row r="142" spans="1:5" x14ac:dyDescent="0.3">
      <c r="A142">
        <v>135</v>
      </c>
      <c r="D142" s="3">
        <f t="shared" si="5"/>
        <v>885426.45743455633</v>
      </c>
      <c r="E142" s="3">
        <f t="shared" si="6"/>
        <v>1.3348891587684635E-2</v>
      </c>
    </row>
    <row r="143" spans="1:5" x14ac:dyDescent="0.3">
      <c r="A143">
        <v>136</v>
      </c>
      <c r="D143" s="3">
        <f t="shared" si="5"/>
        <v>885426.46782236628</v>
      </c>
      <c r="E143" s="3">
        <f t="shared" si="6"/>
        <v>7.8875568498500675E-3</v>
      </c>
    </row>
    <row r="144" spans="1:5" x14ac:dyDescent="0.3">
      <c r="A144">
        <v>137</v>
      </c>
      <c r="D144" s="3">
        <f t="shared" si="5"/>
        <v>885426.47393453203</v>
      </c>
      <c r="E144" s="3">
        <f t="shared" si="6"/>
        <v>4.6177981079017728E-3</v>
      </c>
    </row>
    <row r="145" spans="1:5" x14ac:dyDescent="0.3">
      <c r="A145">
        <v>138</v>
      </c>
      <c r="D145" s="3">
        <f t="shared" si="5"/>
        <v>885426.47749793064</v>
      </c>
      <c r="E145" s="3">
        <f t="shared" si="6"/>
        <v>2.678690410672882E-3</v>
      </c>
    </row>
    <row r="146" spans="1:5" x14ac:dyDescent="0.3">
      <c r="A146">
        <v>139</v>
      </c>
      <c r="D146" s="3">
        <f t="shared" si="5"/>
        <v>885426.47955634072</v>
      </c>
      <c r="E146" s="3">
        <f t="shared" si="6"/>
        <v>1.5395905864397385E-3</v>
      </c>
    </row>
    <row r="147" spans="1:5" x14ac:dyDescent="0.3">
      <c r="A147">
        <v>140</v>
      </c>
      <c r="D147" s="3">
        <f t="shared" si="5"/>
        <v>885426.48073448241</v>
      </c>
      <c r="E147" s="3">
        <f t="shared" si="6"/>
        <v>8.7676481606437204E-4</v>
      </c>
    </row>
    <row r="148" spans="1:5" x14ac:dyDescent="0.3">
      <c r="A148">
        <v>141</v>
      </c>
      <c r="D148" s="3">
        <f t="shared" si="5"/>
        <v>885426.48140261299</v>
      </c>
      <c r="E148" s="3">
        <f t="shared" si="6"/>
        <v>4.9471618931155284E-4</v>
      </c>
    </row>
    <row r="149" spans="1:5" x14ac:dyDescent="0.3">
      <c r="A149">
        <v>142</v>
      </c>
      <c r="D149" s="3">
        <f t="shared" si="5"/>
        <v>885426.4817780382</v>
      </c>
      <c r="E149" s="3">
        <f t="shared" si="6"/>
        <v>2.7658223021890502E-4</v>
      </c>
    </row>
    <row r="150" spans="1:5" x14ac:dyDescent="0.3">
      <c r="A150">
        <v>143</v>
      </c>
      <c r="D150" s="3">
        <f t="shared" si="5"/>
        <v>885426.48198705609</v>
      </c>
      <c r="E150" s="3">
        <f t="shared" si="6"/>
        <v>1.5321016078605573E-4</v>
      </c>
    </row>
    <row r="151" spans="1:5" x14ac:dyDescent="0.3">
      <c r="A151">
        <v>144</v>
      </c>
      <c r="D151" s="3">
        <f t="shared" si="5"/>
        <v>885426.48210235941</v>
      </c>
      <c r="E151" s="3">
        <f t="shared" si="6"/>
        <v>8.4090319963765365E-5</v>
      </c>
    </row>
    <row r="152" spans="1:5" x14ac:dyDescent="0.3">
      <c r="A152">
        <v>145</v>
      </c>
      <c r="D152" s="3">
        <f t="shared" si="5"/>
        <v>885426.48216538224</v>
      </c>
      <c r="E152" s="3">
        <f t="shared" si="6"/>
        <v>4.5729829707465367E-5</v>
      </c>
    </row>
    <row r="153" spans="1:5" x14ac:dyDescent="0.3">
      <c r="A153">
        <v>146</v>
      </c>
      <c r="D153" s="3">
        <f t="shared" si="5"/>
        <v>885426.48219951359</v>
      </c>
      <c r="E153" s="3">
        <f t="shared" si="6"/>
        <v>2.4640431325317796E-5</v>
      </c>
    </row>
    <row r="154" spans="1:5" x14ac:dyDescent="0.3">
      <c r="A154">
        <v>147</v>
      </c>
      <c r="D154" s="3">
        <f t="shared" si="5"/>
        <v>885426.48221782851</v>
      </c>
      <c r="E154" s="3">
        <f t="shared" si="6"/>
        <v>1.3155039909349466E-5</v>
      </c>
    </row>
    <row r="155" spans="1:5" x14ac:dyDescent="0.3">
      <c r="A155">
        <v>148</v>
      </c>
      <c r="D155" s="3">
        <f t="shared" si="5"/>
        <v>885426.48222756619</v>
      </c>
      <c r="E155" s="3">
        <f t="shared" si="6"/>
        <v>6.9587490764423626E-6</v>
      </c>
    </row>
    <row r="156" spans="1:5" x14ac:dyDescent="0.3">
      <c r="A156">
        <v>149</v>
      </c>
      <c r="D156" s="3">
        <f t="shared" si="5"/>
        <v>885426.48223269614</v>
      </c>
      <c r="E156" s="3">
        <f t="shared" si="6"/>
        <v>3.6472482610691904E-6</v>
      </c>
    </row>
    <row r="157" spans="1:5" x14ac:dyDescent="0.3">
      <c r="A157">
        <v>150</v>
      </c>
      <c r="D157" s="3">
        <f t="shared" si="5"/>
        <v>885426.48223537381</v>
      </c>
      <c r="E157" s="3">
        <f t="shared" si="6"/>
        <v>1.8940638604782799E-6</v>
      </c>
    </row>
    <row r="158" spans="1:5" x14ac:dyDescent="0.3">
      <c r="A158">
        <v>151</v>
      </c>
      <c r="D158" s="3">
        <f t="shared" si="5"/>
        <v>885426.48223675857</v>
      </c>
      <c r="E158" s="3">
        <f t="shared" si="6"/>
        <v>9.7458349445366746E-7</v>
      </c>
    </row>
    <row r="159" spans="1:5" x14ac:dyDescent="0.3">
      <c r="A159">
        <v>152</v>
      </c>
      <c r="D159" s="3">
        <f t="shared" si="5"/>
        <v>885426.48223746824</v>
      </c>
      <c r="E159" s="3">
        <f t="shared" si="6"/>
        <v>4.9686525544702208E-7</v>
      </c>
    </row>
    <row r="160" spans="1:5" x14ac:dyDescent="0.3">
      <c r="A160">
        <v>153</v>
      </c>
      <c r="D160" s="3">
        <f t="shared" si="5"/>
        <v>885426.48223782855</v>
      </c>
      <c r="E160" s="3">
        <f t="shared" si="6"/>
        <v>2.5098822542788443E-7</v>
      </c>
    </row>
    <row r="161" spans="1:5" x14ac:dyDescent="0.3">
      <c r="A161">
        <v>154</v>
      </c>
      <c r="D161" s="3">
        <f t="shared" si="5"/>
        <v>885426.4822380098</v>
      </c>
      <c r="E161" s="3">
        <f t="shared" si="6"/>
        <v>1.256212787014082E-7</v>
      </c>
    </row>
    <row r="162" spans="1:5" x14ac:dyDescent="0.3">
      <c r="A162">
        <v>155</v>
      </c>
      <c r="D162" s="3">
        <f t="shared" si="5"/>
        <v>885426.48223810014</v>
      </c>
      <c r="E162" s="3">
        <f t="shared" si="6"/>
        <v>6.2297155065617907E-8</v>
      </c>
    </row>
    <row r="163" spans="1:5" x14ac:dyDescent="0.3">
      <c r="A163">
        <v>156</v>
      </c>
      <c r="D163" s="3">
        <f t="shared" si="5"/>
        <v>885426.48223814485</v>
      </c>
      <c r="E163" s="3">
        <f t="shared" si="6"/>
        <v>3.0610354623605827E-8</v>
      </c>
    </row>
    <row r="164" spans="1:5" x14ac:dyDescent="0.3">
      <c r="A164">
        <v>157</v>
      </c>
      <c r="D164" s="3">
        <f t="shared" si="5"/>
        <v>885426.48223816662</v>
      </c>
      <c r="E164" s="3">
        <f t="shared" si="6"/>
        <v>1.4902655095609748E-8</v>
      </c>
    </row>
    <row r="165" spans="1:5" x14ac:dyDescent="0.3">
      <c r="A165">
        <v>158</v>
      </c>
      <c r="D165" s="3">
        <f t="shared" si="5"/>
        <v>885426.48223817721</v>
      </c>
      <c r="E165" s="3">
        <f t="shared" si="6"/>
        <v>7.188761613668861E-9</v>
      </c>
    </row>
    <row r="166" spans="1:5" x14ac:dyDescent="0.3">
      <c r="A166">
        <v>159</v>
      </c>
      <c r="D166" s="3">
        <f t="shared" si="5"/>
        <v>885426.48223818233</v>
      </c>
      <c r="E166" s="3">
        <f t="shared" si="6"/>
        <v>3.4358932055749351E-9</v>
      </c>
    </row>
    <row r="167" spans="1:5" x14ac:dyDescent="0.3">
      <c r="A167">
        <v>160</v>
      </c>
      <c r="D167" s="3">
        <f t="shared" si="5"/>
        <v>885426.48223818466</v>
      </c>
      <c r="E167" s="3">
        <f t="shared" si="6"/>
        <v>1.6271229607175076E-9</v>
      </c>
    </row>
    <row r="168" spans="1:5" x14ac:dyDescent="0.3">
      <c r="A168">
        <v>161</v>
      </c>
      <c r="D168" s="3">
        <f t="shared" si="5"/>
        <v>885426.48223818594</v>
      </c>
      <c r="E168" s="3">
        <f t="shared" si="6"/>
        <v>7.6347748286843693E-10</v>
      </c>
    </row>
    <row r="169" spans="1:5" x14ac:dyDescent="0.3">
      <c r="A169">
        <v>162</v>
      </c>
      <c r="D169" s="3">
        <f t="shared" si="5"/>
        <v>885426.48223818641</v>
      </c>
      <c r="E169" s="3">
        <f t="shared" si="6"/>
        <v>3.5495004450053454E-10</v>
      </c>
    </row>
    <row r="170" spans="1:5" x14ac:dyDescent="0.3">
      <c r="A170">
        <v>163</v>
      </c>
      <c r="D170" s="3">
        <f t="shared" si="5"/>
        <v>885426.48223818664</v>
      </c>
      <c r="E170" s="3">
        <f t="shared" si="6"/>
        <v>1.6350588152811311E-10</v>
      </c>
    </row>
    <row r="171" spans="1:5" x14ac:dyDescent="0.3">
      <c r="A171">
        <v>164</v>
      </c>
      <c r="D171" s="3">
        <f t="shared" si="5"/>
        <v>885426.48223818676</v>
      </c>
      <c r="E171" s="3">
        <f t="shared" si="6"/>
        <v>7.4626773706036222E-11</v>
      </c>
    </row>
    <row r="172" spans="1:5" x14ac:dyDescent="0.3">
      <c r="A172">
        <v>165</v>
      </c>
      <c r="D172" s="3">
        <f t="shared" si="5"/>
        <v>885426.48223818687</v>
      </c>
      <c r="E172" s="3">
        <f t="shared" si="6"/>
        <v>3.3748237437979168E-11</v>
      </c>
    </row>
    <row r="173" spans="1:5" x14ac:dyDescent="0.3">
      <c r="A173">
        <v>166</v>
      </c>
      <c r="D173" s="3">
        <f t="shared" si="5"/>
        <v>885426.48223818687</v>
      </c>
      <c r="E173" s="3">
        <f t="shared" si="6"/>
        <v>1.5121771384789015E-11</v>
      </c>
    </row>
    <row r="174" spans="1:5" x14ac:dyDescent="0.3">
      <c r="A174">
        <v>167</v>
      </c>
      <c r="D174" s="3">
        <f t="shared" si="5"/>
        <v>885426.48223818687</v>
      </c>
      <c r="E174" s="3">
        <f t="shared" si="6"/>
        <v>6.7135060178073882E-12</v>
      </c>
    </row>
    <row r="175" spans="1:5" x14ac:dyDescent="0.3">
      <c r="A175">
        <v>168</v>
      </c>
      <c r="D175" s="3">
        <f t="shared" si="5"/>
        <v>885426.48223818687</v>
      </c>
      <c r="E175" s="3">
        <f t="shared" si="6"/>
        <v>2.9531889831117847E-12</v>
      </c>
    </row>
    <row r="176" spans="1:5" x14ac:dyDescent="0.3">
      <c r="A176">
        <v>169</v>
      </c>
      <c r="D176" s="3">
        <f t="shared" si="5"/>
        <v>885426.48223818687</v>
      </c>
      <c r="E176" s="3">
        <f t="shared" si="6"/>
        <v>1.2871472679348075E-12</v>
      </c>
    </row>
    <row r="177" spans="1:5" x14ac:dyDescent="0.3">
      <c r="A177">
        <v>170</v>
      </c>
      <c r="D177" s="3">
        <f t="shared" si="5"/>
        <v>885426.48223818687</v>
      </c>
      <c r="E177" s="3">
        <f t="shared" si="6"/>
        <v>5.5585354699950505E-13</v>
      </c>
    </row>
    <row r="178" spans="1:5" x14ac:dyDescent="0.3">
      <c r="A178">
        <v>171</v>
      </c>
      <c r="D178" s="3">
        <f t="shared" si="5"/>
        <v>885426.48223818687</v>
      </c>
      <c r="E178" s="3">
        <f t="shared" si="6"/>
        <v>2.3784151684767118E-13</v>
      </c>
    </row>
    <row r="179" spans="1:5" x14ac:dyDescent="0.3">
      <c r="A179">
        <v>172</v>
      </c>
      <c r="D179" s="3">
        <f t="shared" si="5"/>
        <v>885426.48223818687</v>
      </c>
      <c r="E179" s="3">
        <f t="shared" si="6"/>
        <v>1.0083471916768783E-13</v>
      </c>
    </row>
    <row r="180" spans="1:5" x14ac:dyDescent="0.3">
      <c r="A180">
        <v>173</v>
      </c>
      <c r="D180" s="3">
        <f t="shared" si="5"/>
        <v>885426.48223818687</v>
      </c>
      <c r="E180" s="3">
        <f t="shared" si="6"/>
        <v>4.2357240882474411E-14</v>
      </c>
    </row>
    <row r="181" spans="1:5" x14ac:dyDescent="0.3">
      <c r="A181">
        <v>174</v>
      </c>
      <c r="D181" s="3">
        <f t="shared" si="5"/>
        <v>885426.48223818687</v>
      </c>
      <c r="E181" s="3">
        <f t="shared" si="6"/>
        <v>1.7629515414515311E-14</v>
      </c>
    </row>
    <row r="182" spans="1:5" x14ac:dyDescent="0.3">
      <c r="A182">
        <v>175</v>
      </c>
      <c r="D182" s="3">
        <f t="shared" si="5"/>
        <v>885426.48223818687</v>
      </c>
      <c r="E182" s="3">
        <f t="shared" si="6"/>
        <v>7.2702313272009854E-15</v>
      </c>
    </row>
    <row r="183" spans="1:5" x14ac:dyDescent="0.3">
      <c r="A183">
        <v>176</v>
      </c>
      <c r="D183" s="3">
        <f t="shared" ref="D183:D207" si="7">$D$1*_xlfn.NORM.DIST($A183,$D$2,$D$3,TRUE)</f>
        <v>885426.48223818687</v>
      </c>
      <c r="E183" s="3">
        <f t="shared" ref="E183:E207" si="8">$D$1*_xlfn.NORM.DIST($A183,$D$2,$D$3,FALSE)</f>
        <v>2.970648223792036E-15</v>
      </c>
    </row>
    <row r="184" spans="1:5" x14ac:dyDescent="0.3">
      <c r="A184">
        <v>177</v>
      </c>
      <c r="D184" s="3">
        <f t="shared" si="7"/>
        <v>885426.48223818687</v>
      </c>
      <c r="E184" s="3">
        <f t="shared" si="8"/>
        <v>1.2026779996976947E-15</v>
      </c>
    </row>
    <row r="185" spans="1:5" x14ac:dyDescent="0.3">
      <c r="A185">
        <v>178</v>
      </c>
      <c r="D185" s="3">
        <f t="shared" si="7"/>
        <v>885426.48223818687</v>
      </c>
      <c r="E185" s="3">
        <f t="shared" si="8"/>
        <v>4.8243926690460274E-16</v>
      </c>
    </row>
    <row r="186" spans="1:5" x14ac:dyDescent="0.3">
      <c r="A186">
        <v>179</v>
      </c>
      <c r="D186" s="3">
        <f t="shared" si="7"/>
        <v>885426.48223818687</v>
      </c>
      <c r="E186" s="3">
        <f t="shared" si="8"/>
        <v>1.9174810191575665E-16</v>
      </c>
    </row>
    <row r="187" spans="1:5" x14ac:dyDescent="0.3">
      <c r="A187">
        <v>180</v>
      </c>
      <c r="D187" s="3">
        <f t="shared" si="7"/>
        <v>885426.48223818687</v>
      </c>
      <c r="E187" s="3">
        <f t="shared" si="8"/>
        <v>7.5511768374275863E-17</v>
      </c>
    </row>
    <row r="188" spans="1:5" x14ac:dyDescent="0.3">
      <c r="A188">
        <v>181</v>
      </c>
      <c r="D188" s="3">
        <f t="shared" si="7"/>
        <v>885426.48223818687</v>
      </c>
      <c r="E188" s="3">
        <f t="shared" si="8"/>
        <v>2.9464111595020034E-17</v>
      </c>
    </row>
    <row r="189" spans="1:5" x14ac:dyDescent="0.3">
      <c r="A189">
        <v>182</v>
      </c>
      <c r="D189" s="3">
        <f t="shared" si="7"/>
        <v>885426.48223818687</v>
      </c>
      <c r="E189" s="3">
        <f t="shared" si="8"/>
        <v>1.13911403563235E-17</v>
      </c>
    </row>
    <row r="190" spans="1:5" x14ac:dyDescent="0.3">
      <c r="A190">
        <v>183</v>
      </c>
      <c r="D190" s="3">
        <f t="shared" si="7"/>
        <v>885426.48223818687</v>
      </c>
      <c r="E190" s="3">
        <f t="shared" si="8"/>
        <v>4.3635122337786067E-18</v>
      </c>
    </row>
    <row r="191" spans="1:5" x14ac:dyDescent="0.3">
      <c r="A191">
        <v>184</v>
      </c>
      <c r="D191" s="3">
        <f t="shared" si="7"/>
        <v>885426.48223818687</v>
      </c>
      <c r="E191" s="3">
        <f t="shared" si="8"/>
        <v>1.6561525410709493E-18</v>
      </c>
    </row>
    <row r="192" spans="1:5" x14ac:dyDescent="0.3">
      <c r="A192">
        <v>185</v>
      </c>
      <c r="D192" s="3">
        <f t="shared" si="7"/>
        <v>885426.48223818687</v>
      </c>
      <c r="E192" s="3">
        <f t="shared" si="8"/>
        <v>6.2281579091722473E-19</v>
      </c>
    </row>
    <row r="193" spans="1:5" x14ac:dyDescent="0.3">
      <c r="A193">
        <v>186</v>
      </c>
      <c r="D193" s="3">
        <f t="shared" si="7"/>
        <v>885426.48223818687</v>
      </c>
      <c r="E193" s="3">
        <f t="shared" si="8"/>
        <v>2.3206734708414682E-19</v>
      </c>
    </row>
    <row r="194" spans="1:5" x14ac:dyDescent="0.3">
      <c r="A194">
        <v>187</v>
      </c>
      <c r="D194" s="3">
        <f t="shared" si="7"/>
        <v>885426.48223818687</v>
      </c>
      <c r="E194" s="3">
        <f t="shared" si="8"/>
        <v>8.5676872031277336E-20</v>
      </c>
    </row>
    <row r="195" spans="1:5" x14ac:dyDescent="0.3">
      <c r="A195">
        <v>188</v>
      </c>
      <c r="D195" s="3">
        <f t="shared" si="7"/>
        <v>885426.48223818687</v>
      </c>
      <c r="E195" s="3">
        <f t="shared" si="8"/>
        <v>3.1340672408242471E-20</v>
      </c>
    </row>
    <row r="196" spans="1:5" x14ac:dyDescent="0.3">
      <c r="A196">
        <v>189</v>
      </c>
      <c r="D196" s="3">
        <f t="shared" si="7"/>
        <v>885426.48223818687</v>
      </c>
      <c r="E196" s="3">
        <f t="shared" si="8"/>
        <v>1.1359210821056104E-20</v>
      </c>
    </row>
    <row r="197" spans="1:5" x14ac:dyDescent="0.3">
      <c r="A197">
        <v>190</v>
      </c>
      <c r="D197" s="3">
        <f t="shared" si="7"/>
        <v>885426.48223818687</v>
      </c>
      <c r="E197" s="3">
        <f t="shared" si="8"/>
        <v>4.0792765833715156E-21</v>
      </c>
    </row>
    <row r="198" spans="1:5" x14ac:dyDescent="0.3">
      <c r="A198">
        <v>191</v>
      </c>
      <c r="D198" s="3">
        <f t="shared" si="7"/>
        <v>885426.48223818687</v>
      </c>
      <c r="E198" s="3">
        <f t="shared" si="8"/>
        <v>1.4514874574604043E-21</v>
      </c>
    </row>
    <row r="199" spans="1:5" x14ac:dyDescent="0.3">
      <c r="A199">
        <v>192</v>
      </c>
      <c r="D199" s="3">
        <f t="shared" si="7"/>
        <v>885426.48223818687</v>
      </c>
      <c r="E199" s="3">
        <f t="shared" si="8"/>
        <v>5.1172727436269249E-22</v>
      </c>
    </row>
    <row r="200" spans="1:5" x14ac:dyDescent="0.3">
      <c r="A200">
        <v>193</v>
      </c>
      <c r="D200" s="3">
        <f t="shared" si="7"/>
        <v>885426.48223818687</v>
      </c>
      <c r="E200" s="3">
        <f t="shared" si="8"/>
        <v>1.7875532373213299E-22</v>
      </c>
    </row>
    <row r="201" spans="1:5" x14ac:dyDescent="0.3">
      <c r="A201">
        <v>194</v>
      </c>
      <c r="D201" s="3">
        <f t="shared" si="7"/>
        <v>885426.48223818687</v>
      </c>
      <c r="E201" s="3">
        <f t="shared" si="8"/>
        <v>6.1869206705090971E-23</v>
      </c>
    </row>
    <row r="202" spans="1:5" x14ac:dyDescent="0.3">
      <c r="A202">
        <v>195</v>
      </c>
      <c r="D202" s="3">
        <f t="shared" si="7"/>
        <v>885426.48223818687</v>
      </c>
      <c r="E202" s="3">
        <f t="shared" si="8"/>
        <v>2.1217062345791078E-23</v>
      </c>
    </row>
    <row r="203" spans="1:5" x14ac:dyDescent="0.3">
      <c r="A203">
        <v>196</v>
      </c>
      <c r="D203" s="3">
        <f t="shared" si="7"/>
        <v>885426.48223818687</v>
      </c>
      <c r="E203" s="3">
        <f t="shared" si="8"/>
        <v>7.2092668328322834E-24</v>
      </c>
    </row>
    <row r="204" spans="1:5" x14ac:dyDescent="0.3">
      <c r="A204">
        <v>197</v>
      </c>
      <c r="D204" s="3">
        <f t="shared" si="7"/>
        <v>885426.48223818687</v>
      </c>
      <c r="E204" s="3">
        <f t="shared" si="8"/>
        <v>2.4271247016891088E-24</v>
      </c>
    </row>
    <row r="205" spans="1:5" x14ac:dyDescent="0.3">
      <c r="A205">
        <v>198</v>
      </c>
      <c r="D205" s="3">
        <f t="shared" si="7"/>
        <v>885426.48223818687</v>
      </c>
      <c r="E205" s="3">
        <f t="shared" si="8"/>
        <v>8.0963304010804803E-25</v>
      </c>
    </row>
    <row r="206" spans="1:5" x14ac:dyDescent="0.3">
      <c r="A206">
        <v>199</v>
      </c>
      <c r="D206" s="3">
        <f t="shared" si="7"/>
        <v>885426.48223818687</v>
      </c>
      <c r="E206" s="3">
        <f t="shared" si="8"/>
        <v>2.6759592646941406E-25</v>
      </c>
    </row>
    <row r="207" spans="1:5" x14ac:dyDescent="0.3">
      <c r="A207">
        <v>200</v>
      </c>
      <c r="D207" s="3">
        <f t="shared" si="7"/>
        <v>885426.48223818687</v>
      </c>
      <c r="E207" s="3">
        <f t="shared" si="8"/>
        <v>8.7632644103327366E-26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workbookViewId="0">
      <selection activeCell="C84" sqref="C84:C97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.109375" bestFit="1" customWidth="1"/>
  </cols>
  <sheetData>
    <row r="1" spans="1:5" x14ac:dyDescent="0.3">
      <c r="A1" t="s">
        <v>279</v>
      </c>
      <c r="B1" s="2">
        <f>MAX(B8:B97)</f>
        <v>68128</v>
      </c>
      <c r="C1" s="7"/>
      <c r="D1" s="11">
        <v>67650.005287278298</v>
      </c>
      <c r="E1" s="2">
        <f>MAX(E8:E97)</f>
        <v>3749.1391672608815</v>
      </c>
    </row>
    <row r="2" spans="1:5" x14ac:dyDescent="0.3">
      <c r="A2" t="s">
        <v>273</v>
      </c>
      <c r="B2" s="2">
        <f>AVERAGE(B8:B97)</f>
        <v>53273.888888888891</v>
      </c>
      <c r="C2" s="7"/>
      <c r="D2" s="10">
        <v>19.642127557906065</v>
      </c>
      <c r="E2" s="7">
        <f>AVERAGE(E8:E97)</f>
        <v>748.7698028229903</v>
      </c>
    </row>
    <row r="3" spans="1:5" x14ac:dyDescent="0.3">
      <c r="A3" t="s">
        <v>274</v>
      </c>
      <c r="B3" s="2">
        <f>STDEV(B8:B97)</f>
        <v>23827.470909961125</v>
      </c>
      <c r="C3" s="7"/>
      <c r="D3" s="10">
        <v>7.1896595246277144</v>
      </c>
      <c r="E3" s="7">
        <f>STDEV(E8:E97)</f>
        <v>1204.3538117644298</v>
      </c>
    </row>
    <row r="5" spans="1:5" x14ac:dyDescent="0.3">
      <c r="D5" s="6">
        <f>SUMXMY2(D8:D97,B8:B97)</f>
        <v>240133055.56158599</v>
      </c>
    </row>
    <row r="7" spans="1:5" x14ac:dyDescent="0.3">
      <c r="A7" t="s">
        <v>272</v>
      </c>
      <c r="B7" t="s">
        <v>56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>
        <v>444</v>
      </c>
      <c r="C8" s="9">
        <v>444</v>
      </c>
      <c r="D8" s="3">
        <f t="shared" ref="D8:D53" si="0">$D$1*_xlfn.NORM.DIST($A8,$D$2,$D$3,TRUE)</f>
        <v>321.90630315127629</v>
      </c>
      <c r="E8" s="3">
        <f t="shared" ref="E8:E53" si="1">$D$1*_xlfn.NORM.DIST($A8,$D$2,$D$3,FALSE)</f>
        <v>130.18203538810562</v>
      </c>
    </row>
    <row r="9" spans="1:5" x14ac:dyDescent="0.3">
      <c r="A9">
        <v>2</v>
      </c>
      <c r="B9" s="8">
        <v>444</v>
      </c>
      <c r="C9" s="9">
        <f>+B9-B8</f>
        <v>0</v>
      </c>
      <c r="D9" s="3">
        <f t="shared" si="0"/>
        <v>478.10919529362343</v>
      </c>
      <c r="E9" s="3">
        <f t="shared" si="1"/>
        <v>184.91661864990897</v>
      </c>
    </row>
    <row r="10" spans="1:5" x14ac:dyDescent="0.3">
      <c r="A10">
        <v>3</v>
      </c>
      <c r="B10" s="8">
        <v>549</v>
      </c>
      <c r="C10" s="9">
        <f t="shared" ref="C10:C73" si="2">+B10-B9</f>
        <v>105</v>
      </c>
      <c r="D10" s="3">
        <f t="shared" si="0"/>
        <v>697.73064835507546</v>
      </c>
      <c r="E10" s="3">
        <f t="shared" si="1"/>
        <v>257.63159358962736</v>
      </c>
    </row>
    <row r="11" spans="1:5" x14ac:dyDescent="0.3">
      <c r="A11">
        <v>4</v>
      </c>
      <c r="B11" s="8">
        <v>761</v>
      </c>
      <c r="C11" s="9">
        <f t="shared" si="2"/>
        <v>212</v>
      </c>
      <c r="D11" s="3">
        <f t="shared" si="0"/>
        <v>1000.6117685787659</v>
      </c>
      <c r="E11" s="3">
        <f t="shared" si="1"/>
        <v>352.06316329133887</v>
      </c>
    </row>
    <row r="12" spans="1:5" x14ac:dyDescent="0.3">
      <c r="A12">
        <v>5</v>
      </c>
      <c r="B12" s="8">
        <v>1058</v>
      </c>
      <c r="C12" s="9">
        <f t="shared" si="2"/>
        <v>297</v>
      </c>
      <c r="D12" s="3">
        <f t="shared" si="0"/>
        <v>1410.3263363057429</v>
      </c>
      <c r="E12" s="3">
        <f t="shared" si="1"/>
        <v>471.88953283399775</v>
      </c>
    </row>
    <row r="13" spans="1:5" x14ac:dyDescent="0.3">
      <c r="A13">
        <v>6</v>
      </c>
      <c r="B13" s="8">
        <v>1423</v>
      </c>
      <c r="C13" s="9">
        <f t="shared" si="2"/>
        <v>365</v>
      </c>
      <c r="D13" s="3">
        <f t="shared" si="0"/>
        <v>1953.9550375525539</v>
      </c>
      <c r="E13" s="3">
        <f t="shared" si="1"/>
        <v>620.38086224952963</v>
      </c>
    </row>
    <row r="14" spans="1:5" x14ac:dyDescent="0.3">
      <c r="A14">
        <v>7</v>
      </c>
      <c r="B14" s="8">
        <v>3554</v>
      </c>
      <c r="C14" s="9">
        <f t="shared" si="2"/>
        <v>2131</v>
      </c>
      <c r="D14" s="3">
        <f t="shared" si="0"/>
        <v>2661.4691796094112</v>
      </c>
      <c r="E14" s="3">
        <f t="shared" si="1"/>
        <v>799.97189681656539</v>
      </c>
    </row>
    <row r="15" spans="1:5" x14ac:dyDescent="0.3">
      <c r="A15">
        <v>8</v>
      </c>
      <c r="B15" s="8">
        <v>3554</v>
      </c>
      <c r="C15" s="9">
        <f t="shared" si="2"/>
        <v>0</v>
      </c>
      <c r="D15" s="3">
        <f t="shared" si="0"/>
        <v>3564.6602923191217</v>
      </c>
      <c r="E15" s="3">
        <f t="shared" si="1"/>
        <v>1011.7876154198923</v>
      </c>
    </row>
    <row r="16" spans="1:5" x14ac:dyDescent="0.3">
      <c r="A16">
        <v>9</v>
      </c>
      <c r="B16" s="8">
        <v>4903</v>
      </c>
      <c r="C16" s="9">
        <f t="shared" si="2"/>
        <v>1349</v>
      </c>
      <c r="D16" s="3">
        <f t="shared" si="0"/>
        <v>4695.5909445105326</v>
      </c>
      <c r="E16" s="3">
        <f t="shared" si="1"/>
        <v>1255.1692136663037</v>
      </c>
    </row>
    <row r="17" spans="1:5" x14ac:dyDescent="0.3">
      <c r="A17">
        <v>10</v>
      </c>
      <c r="B17" s="8">
        <v>5806</v>
      </c>
      <c r="C17" s="9">
        <f t="shared" si="2"/>
        <v>903</v>
      </c>
      <c r="D17" s="3">
        <f t="shared" si="0"/>
        <v>6084.5968423482282</v>
      </c>
      <c r="E17" s="3">
        <f t="shared" si="1"/>
        <v>1527.2617963454086</v>
      </c>
    </row>
    <row r="18" spans="1:5" x14ac:dyDescent="0.3">
      <c r="A18">
        <v>11</v>
      </c>
      <c r="B18" s="8">
        <v>7153</v>
      </c>
      <c r="C18" s="9">
        <f t="shared" si="2"/>
        <v>1347</v>
      </c>
      <c r="D18" s="3">
        <f t="shared" si="0"/>
        <v>7757.9361187441718</v>
      </c>
      <c r="E18" s="3">
        <f t="shared" si="1"/>
        <v>1822.7327148290938</v>
      </c>
    </row>
    <row r="19" spans="1:5" x14ac:dyDescent="0.3">
      <c r="A19">
        <v>12</v>
      </c>
      <c r="B19" s="8">
        <v>11177</v>
      </c>
      <c r="C19" s="9">
        <f t="shared" si="2"/>
        <v>4024</v>
      </c>
      <c r="D19" s="3">
        <f t="shared" si="0"/>
        <v>9735.250500909995</v>
      </c>
      <c r="E19" s="3">
        <f t="shared" si="1"/>
        <v>2133.6873339803542</v>
      </c>
    </row>
    <row r="20" spans="1:5" x14ac:dyDescent="0.3">
      <c r="A20">
        <v>13</v>
      </c>
      <c r="B20" s="8">
        <v>13522</v>
      </c>
      <c r="C20" s="9">
        <f t="shared" si="2"/>
        <v>2345</v>
      </c>
      <c r="D20" s="3">
        <f t="shared" si="0"/>
        <v>12027.063905670289</v>
      </c>
      <c r="E20" s="3">
        <f t="shared" si="1"/>
        <v>2449.8351429720706</v>
      </c>
    </row>
    <row r="21" spans="1:5" x14ac:dyDescent="0.3">
      <c r="A21">
        <v>14</v>
      </c>
      <c r="B21" s="8">
        <v>16678</v>
      </c>
      <c r="C21" s="9">
        <f t="shared" si="2"/>
        <v>3156</v>
      </c>
      <c r="D21" s="3">
        <f t="shared" si="0"/>
        <v>14632.585031459103</v>
      </c>
      <c r="E21" s="3">
        <f t="shared" si="1"/>
        <v>2758.9334960222495</v>
      </c>
    </row>
    <row r="22" spans="1:5" x14ac:dyDescent="0.3">
      <c r="A22">
        <v>15</v>
      </c>
      <c r="B22" s="8">
        <v>19665</v>
      </c>
      <c r="C22" s="9">
        <f t="shared" si="2"/>
        <v>2987</v>
      </c>
      <c r="D22" s="3">
        <f t="shared" si="0"/>
        <v>17538.090915106211</v>
      </c>
      <c r="E22" s="3">
        <f t="shared" si="1"/>
        <v>3047.5012614611692</v>
      </c>
    </row>
    <row r="23" spans="1:5" x14ac:dyDescent="0.3">
      <c r="A23">
        <v>16</v>
      </c>
      <c r="B23" s="8">
        <v>22112</v>
      </c>
      <c r="C23" s="9">
        <f t="shared" si="2"/>
        <v>2447</v>
      </c>
      <c r="D23" s="3">
        <f t="shared" si="0"/>
        <v>20716.141015402522</v>
      </c>
      <c r="E23" s="3">
        <f t="shared" si="1"/>
        <v>3301.7550186171161</v>
      </c>
    </row>
    <row r="24" spans="1:5" x14ac:dyDescent="0.3">
      <c r="A24">
        <v>17</v>
      </c>
      <c r="B24" s="8">
        <v>24953</v>
      </c>
      <c r="C24" s="9">
        <f t="shared" si="2"/>
        <v>2841</v>
      </c>
      <c r="D24" s="3">
        <f t="shared" si="0"/>
        <v>24125.804680292167</v>
      </c>
      <c r="E24" s="3">
        <f t="shared" si="1"/>
        <v>3508.6826527761741</v>
      </c>
    </row>
    <row r="25" spans="1:5" x14ac:dyDescent="0.3">
      <c r="A25">
        <v>18</v>
      </c>
      <c r="B25" s="8">
        <v>27100</v>
      </c>
      <c r="C25" s="9">
        <f t="shared" si="2"/>
        <v>2147</v>
      </c>
      <c r="D25" s="3">
        <f t="shared" si="0"/>
        <v>27713.984238116878</v>
      </c>
      <c r="E25" s="3">
        <f t="shared" si="1"/>
        <v>3657.1403131846846</v>
      </c>
    </row>
    <row r="26" spans="1:5" x14ac:dyDescent="0.3">
      <c r="A26">
        <v>19</v>
      </c>
      <c r="B26" s="8">
        <v>29631</v>
      </c>
      <c r="C26" s="9">
        <f t="shared" si="2"/>
        <v>2531</v>
      </c>
      <c r="D26" s="3">
        <f t="shared" si="0"/>
        <v>31417.793548146103</v>
      </c>
      <c r="E26" s="3">
        <f t="shared" si="1"/>
        <v>3738.844879918126</v>
      </c>
    </row>
    <row r="27" spans="1:5" x14ac:dyDescent="0.3">
      <c r="A27">
        <v>20</v>
      </c>
      <c r="B27" s="8">
        <v>31728</v>
      </c>
      <c r="C27" s="9">
        <f t="shared" si="2"/>
        <v>2097</v>
      </c>
      <c r="D27" s="3">
        <f t="shared" si="0"/>
        <v>35167.824881125525</v>
      </c>
      <c r="E27" s="3">
        <f t="shared" si="1"/>
        <v>3749.1391672608815</v>
      </c>
    </row>
    <row r="28" spans="1:5" x14ac:dyDescent="0.3">
      <c r="A28">
        <v>21</v>
      </c>
      <c r="B28" s="8">
        <v>33366</v>
      </c>
      <c r="C28" s="9">
        <f t="shared" si="2"/>
        <v>1638</v>
      </c>
      <c r="D28" s="3">
        <f t="shared" si="0"/>
        <v>38892.024919798081</v>
      </c>
      <c r="E28" s="3">
        <f t="shared" si="1"/>
        <v>3687.431544406561</v>
      </c>
    </row>
    <row r="29" spans="1:5" x14ac:dyDescent="0.3">
      <c r="A29">
        <v>22</v>
      </c>
      <c r="B29" s="8">
        <v>33366</v>
      </c>
      <c r="C29" s="9">
        <f t="shared" si="2"/>
        <v>0</v>
      </c>
      <c r="D29" s="3">
        <f t="shared" si="0"/>
        <v>42519.821527261243</v>
      </c>
      <c r="E29" s="3">
        <f t="shared" si="1"/>
        <v>3557.2522436821364</v>
      </c>
    </row>
    <row r="30" spans="1:5" x14ac:dyDescent="0.3">
      <c r="A30">
        <v>23</v>
      </c>
      <c r="B30" s="8">
        <v>48206</v>
      </c>
      <c r="C30" s="9">
        <f t="shared" si="2"/>
        <v>14840</v>
      </c>
      <c r="D30" s="3">
        <f t="shared" si="0"/>
        <v>45986.109864558923</v>
      </c>
      <c r="E30" s="3">
        <f t="shared" si="1"/>
        <v>3365.9189012647116</v>
      </c>
    </row>
    <row r="31" spans="1:5" x14ac:dyDescent="0.3">
      <c r="A31">
        <v>24</v>
      </c>
      <c r="B31" s="8">
        <v>54406</v>
      </c>
      <c r="C31" s="9">
        <f t="shared" si="2"/>
        <v>6200</v>
      </c>
      <c r="D31" s="3">
        <f t="shared" si="0"/>
        <v>49234.725018603363</v>
      </c>
      <c r="E31" s="3">
        <f t="shared" si="1"/>
        <v>3123.8554111128192</v>
      </c>
    </row>
    <row r="32" spans="1:5" x14ac:dyDescent="0.3">
      <c r="A32">
        <v>25</v>
      </c>
      <c r="B32" s="8">
        <v>56249</v>
      </c>
      <c r="C32" s="9">
        <f t="shared" si="2"/>
        <v>1843</v>
      </c>
      <c r="D32" s="3">
        <f t="shared" si="0"/>
        <v>52221.095391752751</v>
      </c>
      <c r="E32" s="3">
        <f t="shared" si="1"/>
        <v>2843.6522861472595</v>
      </c>
    </row>
    <row r="33" spans="1:5" x14ac:dyDescent="0.3">
      <c r="A33">
        <v>26</v>
      </c>
      <c r="B33" s="8">
        <v>58182</v>
      </c>
      <c r="C33" s="9">
        <f t="shared" si="2"/>
        <v>1933</v>
      </c>
      <c r="D33" s="3">
        <f t="shared" si="0"/>
        <v>54913.875506052325</v>
      </c>
      <c r="E33" s="3">
        <f t="shared" si="1"/>
        <v>2538.9862460984418</v>
      </c>
    </row>
    <row r="34" spans="1:5" x14ac:dyDescent="0.3">
      <c r="A34">
        <v>27</v>
      </c>
      <c r="B34" s="8">
        <v>59989</v>
      </c>
      <c r="C34" s="9">
        <f t="shared" si="2"/>
        <v>1807</v>
      </c>
      <c r="D34" s="3">
        <f t="shared" si="0"/>
        <v>57295.481596222147</v>
      </c>
      <c r="E34" s="3">
        <f t="shared" si="1"/>
        <v>2223.5274537428895</v>
      </c>
    </row>
    <row r="35" spans="1:5" x14ac:dyDescent="0.3">
      <c r="A35">
        <v>28</v>
      </c>
      <c r="B35" s="8">
        <v>61682</v>
      </c>
      <c r="C35" s="9">
        <f t="shared" si="2"/>
        <v>1693</v>
      </c>
      <c r="D35" s="3">
        <f t="shared" si="0"/>
        <v>59361.578978555859</v>
      </c>
      <c r="E35" s="3">
        <f t="shared" si="1"/>
        <v>1909.9541168588096</v>
      </c>
    </row>
    <row r="36" spans="1:5" x14ac:dyDescent="0.3">
      <c r="A36">
        <v>29</v>
      </c>
      <c r="B36" s="8">
        <v>62031</v>
      </c>
      <c r="C36" s="9">
        <f t="shared" si="2"/>
        <v>349</v>
      </c>
      <c r="D36" s="3">
        <f t="shared" si="0"/>
        <v>61119.678491186758</v>
      </c>
      <c r="E36" s="3">
        <f t="shared" si="1"/>
        <v>1609.1690202652735</v>
      </c>
    </row>
    <row r="37" spans="1:5" x14ac:dyDescent="0.3">
      <c r="A37">
        <v>30</v>
      </c>
      <c r="B37" s="8">
        <v>62442</v>
      </c>
      <c r="C37" s="9">
        <f t="shared" si="2"/>
        <v>411</v>
      </c>
      <c r="D37" s="3">
        <f t="shared" si="0"/>
        <v>62587.07650258088</v>
      </c>
      <c r="E37" s="3">
        <f t="shared" si="1"/>
        <v>1329.7765867561236</v>
      </c>
    </row>
    <row r="38" spans="1:5" x14ac:dyDescent="0.3">
      <c r="A38">
        <v>31</v>
      </c>
      <c r="B38" s="8">
        <v>62662</v>
      </c>
      <c r="C38" s="9">
        <f t="shared" si="2"/>
        <v>220</v>
      </c>
      <c r="D38" s="3">
        <f t="shared" si="0"/>
        <v>63788.411697844065</v>
      </c>
      <c r="E38" s="3">
        <f t="shared" si="1"/>
        <v>1077.8392429549774</v>
      </c>
    </row>
    <row r="39" spans="1:5" x14ac:dyDescent="0.3">
      <c r="A39">
        <v>32</v>
      </c>
      <c r="B39" s="8">
        <v>64084</v>
      </c>
      <c r="C39" s="9">
        <f t="shared" si="2"/>
        <v>1422</v>
      </c>
      <c r="D39" s="3">
        <f t="shared" si="0"/>
        <v>64753.111682985735</v>
      </c>
      <c r="E39" s="3">
        <f t="shared" si="1"/>
        <v>856.89496669897517</v>
      </c>
    </row>
    <row r="40" spans="1:5" x14ac:dyDescent="0.3">
      <c r="A40">
        <v>33</v>
      </c>
      <c r="B40" s="8">
        <v>64084</v>
      </c>
      <c r="C40" s="9">
        <f t="shared" si="2"/>
        <v>0</v>
      </c>
      <c r="D40" s="3">
        <f t="shared" si="0"/>
        <v>65512.969147040902</v>
      </c>
      <c r="E40" s="3">
        <f t="shared" si="1"/>
        <v>668.18924707967415</v>
      </c>
    </row>
    <row r="41" spans="1:5" x14ac:dyDescent="0.3">
      <c r="A41">
        <v>34</v>
      </c>
      <c r="B41" s="8">
        <v>64287</v>
      </c>
      <c r="C41" s="9">
        <f t="shared" si="2"/>
        <v>203</v>
      </c>
      <c r="D41" s="3">
        <f t="shared" si="0"/>
        <v>66100.030891327857</v>
      </c>
      <c r="E41" s="3">
        <f t="shared" si="1"/>
        <v>511.05737917995441</v>
      </c>
    </row>
    <row r="42" spans="1:5" x14ac:dyDescent="0.3">
      <c r="A42">
        <v>35</v>
      </c>
      <c r="B42" s="8">
        <v>64786</v>
      </c>
      <c r="C42" s="9">
        <f t="shared" si="2"/>
        <v>499</v>
      </c>
      <c r="D42" s="3">
        <f t="shared" si="0"/>
        <v>66544.915319976557</v>
      </c>
      <c r="E42" s="3">
        <f t="shared" si="1"/>
        <v>383.38766418533436</v>
      </c>
    </row>
    <row r="43" spans="1:5" x14ac:dyDescent="0.3">
      <c r="A43">
        <v>36</v>
      </c>
      <c r="B43" s="8">
        <v>65187</v>
      </c>
      <c r="C43" s="9">
        <f t="shared" si="2"/>
        <v>401</v>
      </c>
      <c r="D43" s="3">
        <f t="shared" si="0"/>
        <v>66875.60633926453</v>
      </c>
      <c r="E43" s="3">
        <f t="shared" si="1"/>
        <v>282.10117623468994</v>
      </c>
    </row>
    <row r="44" spans="1:5" x14ac:dyDescent="0.3">
      <c r="A44">
        <v>37</v>
      </c>
      <c r="B44" s="8">
        <v>65596</v>
      </c>
      <c r="C44" s="9">
        <f t="shared" si="2"/>
        <v>409</v>
      </c>
      <c r="D44" s="3">
        <f t="shared" si="0"/>
        <v>67116.713083831084</v>
      </c>
      <c r="E44" s="3">
        <f t="shared" si="1"/>
        <v>203.59633198228215</v>
      </c>
    </row>
    <row r="45" spans="1:5" x14ac:dyDescent="0.3">
      <c r="A45">
        <v>38</v>
      </c>
      <c r="B45" s="8">
        <v>65914</v>
      </c>
      <c r="C45" s="9">
        <f t="shared" si="2"/>
        <v>318</v>
      </c>
      <c r="D45" s="3">
        <f t="shared" si="0"/>
        <v>67289.141195664633</v>
      </c>
      <c r="E45" s="3">
        <f t="shared" si="1"/>
        <v>144.12299958007881</v>
      </c>
    </row>
    <row r="46" spans="1:5" x14ac:dyDescent="0.3">
      <c r="A46">
        <v>39</v>
      </c>
      <c r="B46" s="8">
        <v>66337</v>
      </c>
      <c r="C46" s="9">
        <f t="shared" si="2"/>
        <v>423</v>
      </c>
      <c r="D46" s="3">
        <f t="shared" si="0"/>
        <v>67410.094721271758</v>
      </c>
      <c r="E46" s="3">
        <f t="shared" si="1"/>
        <v>100.06793222915114</v>
      </c>
    </row>
    <row r="47" spans="1:5" x14ac:dyDescent="0.3">
      <c r="A47">
        <v>40</v>
      </c>
      <c r="B47" s="8">
        <v>66907</v>
      </c>
      <c r="C47" s="9">
        <f t="shared" si="2"/>
        <v>570</v>
      </c>
      <c r="D47" s="3">
        <f t="shared" si="0"/>
        <v>67493.317215590592</v>
      </c>
      <c r="E47" s="3">
        <f t="shared" si="1"/>
        <v>68.148272234888026</v>
      </c>
    </row>
    <row r="48" spans="1:5" x14ac:dyDescent="0.3">
      <c r="A48">
        <v>41</v>
      </c>
      <c r="B48" s="8">
        <v>67103</v>
      </c>
      <c r="C48" s="9">
        <f t="shared" si="2"/>
        <v>196</v>
      </c>
      <c r="D48" s="3">
        <f t="shared" si="0"/>
        <v>67549.483365104752</v>
      </c>
      <c r="E48" s="3">
        <f t="shared" si="1"/>
        <v>45.52113311111907</v>
      </c>
    </row>
    <row r="49" spans="1:5" x14ac:dyDescent="0.3">
      <c r="A49">
        <v>42</v>
      </c>
      <c r="B49" s="8">
        <v>67217</v>
      </c>
      <c r="C49" s="9">
        <f t="shared" si="2"/>
        <v>114</v>
      </c>
      <c r="D49" s="3">
        <f t="shared" si="0"/>
        <v>67586.664298854172</v>
      </c>
      <c r="E49" s="3">
        <f t="shared" si="1"/>
        <v>29.824252585263526</v>
      </c>
    </row>
    <row r="50" spans="1:5" x14ac:dyDescent="0.3">
      <c r="A50">
        <v>43</v>
      </c>
      <c r="B50" s="8">
        <v>67332</v>
      </c>
      <c r="C50" s="9">
        <f t="shared" si="2"/>
        <v>115</v>
      </c>
      <c r="D50" s="3">
        <f t="shared" si="0"/>
        <v>67610.806543095736</v>
      </c>
      <c r="E50" s="3">
        <f t="shared" si="1"/>
        <v>19.165685798564382</v>
      </c>
    </row>
    <row r="51" spans="1:5" x14ac:dyDescent="0.3">
      <c r="A51">
        <v>44</v>
      </c>
      <c r="B51" s="8">
        <v>67466</v>
      </c>
      <c r="C51" s="9">
        <f t="shared" si="2"/>
        <v>134</v>
      </c>
      <c r="D51" s="3">
        <f t="shared" si="0"/>
        <v>67626.182660326143</v>
      </c>
      <c r="E51" s="3">
        <f t="shared" si="1"/>
        <v>12.08029249550024</v>
      </c>
    </row>
    <row r="52" spans="1:5" x14ac:dyDescent="0.3">
      <c r="A52">
        <v>45</v>
      </c>
      <c r="B52" s="8">
        <v>67592</v>
      </c>
      <c r="C52" s="9">
        <f t="shared" si="2"/>
        <v>126</v>
      </c>
      <c r="D52" s="3">
        <f t="shared" si="0"/>
        <v>67635.788324681853</v>
      </c>
      <c r="E52" s="3">
        <f t="shared" si="1"/>
        <v>7.4684215949755277</v>
      </c>
    </row>
    <row r="53" spans="1:5" x14ac:dyDescent="0.3">
      <c r="A53">
        <v>46</v>
      </c>
      <c r="B53" s="8">
        <v>67666</v>
      </c>
      <c r="C53" s="9">
        <f t="shared" si="2"/>
        <v>74</v>
      </c>
      <c r="D53" s="3">
        <f t="shared" si="0"/>
        <v>67641.674318540652</v>
      </c>
      <c r="E53" s="3">
        <f t="shared" si="1"/>
        <v>4.5287515192753309</v>
      </c>
    </row>
    <row r="54" spans="1:5" x14ac:dyDescent="0.3">
      <c r="A54">
        <v>47</v>
      </c>
      <c r="B54" s="8">
        <v>67707</v>
      </c>
      <c r="C54" s="9">
        <f t="shared" si="2"/>
        <v>41</v>
      </c>
      <c r="D54" s="3">
        <f>$D$1*_xlfn.NORM.DIST($A54,$D$2,$D$3,TRUE)</f>
        <v>67645.212041832157</v>
      </c>
      <c r="E54" s="3">
        <f>$D$1*_xlfn.NORM.DIST($A54,$D$2,$D$3,FALSE)</f>
        <v>2.6935587338268396</v>
      </c>
    </row>
    <row r="55" spans="1:5" x14ac:dyDescent="0.3">
      <c r="A55">
        <v>48</v>
      </c>
      <c r="B55" s="8">
        <v>67743</v>
      </c>
      <c r="C55" s="9">
        <f t="shared" si="2"/>
        <v>36</v>
      </c>
      <c r="D55" s="3">
        <f t="shared" ref="D55:D118" si="3">$D$1*_xlfn.NORM.DIST($A55,$D$2,$D$3,TRUE)</f>
        <v>67647.297682867138</v>
      </c>
      <c r="E55" s="3">
        <f t="shared" ref="E55:E118" si="4">$D$1*_xlfn.NORM.DIST($A55,$D$2,$D$3,FALSE)</f>
        <v>1.5713491593578868</v>
      </c>
    </row>
    <row r="56" spans="1:5" x14ac:dyDescent="0.3">
      <c r="A56">
        <v>49</v>
      </c>
      <c r="B56" s="8">
        <v>67760</v>
      </c>
      <c r="C56" s="9">
        <f t="shared" si="2"/>
        <v>17</v>
      </c>
      <c r="D56" s="3">
        <f t="shared" si="3"/>
        <v>67648.503737267049</v>
      </c>
      <c r="E56" s="3">
        <f t="shared" si="4"/>
        <v>0.89911912516835835</v>
      </c>
    </row>
    <row r="57" spans="1:5" x14ac:dyDescent="0.3">
      <c r="A57">
        <v>50</v>
      </c>
      <c r="B57" s="8">
        <v>67773</v>
      </c>
      <c r="C57" s="9">
        <f t="shared" si="2"/>
        <v>13</v>
      </c>
      <c r="D57" s="3">
        <f t="shared" si="3"/>
        <v>67649.187815623663</v>
      </c>
      <c r="E57" s="3">
        <f t="shared" si="4"/>
        <v>0.50461489330053466</v>
      </c>
    </row>
    <row r="58" spans="1:5" x14ac:dyDescent="0.3">
      <c r="A58">
        <v>51</v>
      </c>
      <c r="B58" s="8">
        <v>67781</v>
      </c>
      <c r="C58" s="9">
        <f t="shared" si="2"/>
        <v>8</v>
      </c>
      <c r="D58" s="3">
        <f t="shared" si="3"/>
        <v>67649.568404776801</v>
      </c>
      <c r="E58" s="3">
        <f t="shared" si="4"/>
        <v>0.27778013412297742</v>
      </c>
    </row>
    <row r="59" spans="1:5" x14ac:dyDescent="0.3">
      <c r="A59">
        <v>52</v>
      </c>
      <c r="B59" s="8">
        <v>67786</v>
      </c>
      <c r="C59" s="9">
        <f t="shared" si="2"/>
        <v>5</v>
      </c>
      <c r="D59" s="3">
        <f t="shared" si="3"/>
        <v>67649.77609619507</v>
      </c>
      <c r="E59" s="3">
        <f t="shared" si="4"/>
        <v>0.14998250151156473</v>
      </c>
    </row>
    <row r="60" spans="1:5" x14ac:dyDescent="0.3">
      <c r="A60">
        <v>53</v>
      </c>
      <c r="B60" s="8">
        <v>67790</v>
      </c>
      <c r="C60" s="9">
        <f t="shared" si="2"/>
        <v>4</v>
      </c>
      <c r="D60" s="3">
        <f t="shared" si="3"/>
        <v>67649.887267389277</v>
      </c>
      <c r="E60" s="3">
        <f t="shared" si="4"/>
        <v>7.9428853302288521E-2</v>
      </c>
    </row>
    <row r="61" spans="1:5" x14ac:dyDescent="0.3">
      <c r="A61">
        <v>54</v>
      </c>
      <c r="B61" s="8">
        <v>67794</v>
      </c>
      <c r="C61" s="9">
        <f t="shared" si="2"/>
        <v>4</v>
      </c>
      <c r="D61" s="3">
        <f t="shared" si="3"/>
        <v>67649.945635756856</v>
      </c>
      <c r="E61" s="3">
        <f t="shared" si="4"/>
        <v>4.1258580616657367E-2</v>
      </c>
    </row>
    <row r="62" spans="1:5" x14ac:dyDescent="0.3">
      <c r="A62">
        <v>55</v>
      </c>
      <c r="B62" s="8">
        <v>67798</v>
      </c>
      <c r="C62" s="9">
        <f t="shared" si="2"/>
        <v>4</v>
      </c>
      <c r="D62" s="3">
        <f t="shared" si="3"/>
        <v>67649.975694745561</v>
      </c>
      <c r="E62" s="3">
        <f t="shared" si="4"/>
        <v>2.1020767279109901E-2</v>
      </c>
    </row>
    <row r="63" spans="1:5" x14ac:dyDescent="0.3">
      <c r="A63">
        <v>56</v>
      </c>
      <c r="B63" s="8">
        <v>67799</v>
      </c>
      <c r="C63" s="9">
        <f t="shared" si="2"/>
        <v>1</v>
      </c>
      <c r="D63" s="3">
        <f t="shared" si="3"/>
        <v>67649.990878623605</v>
      </c>
      <c r="E63" s="3">
        <f t="shared" si="4"/>
        <v>1.0504639083027689E-2</v>
      </c>
    </row>
    <row r="64" spans="1:5" x14ac:dyDescent="0.3">
      <c r="A64">
        <v>57</v>
      </c>
      <c r="B64" s="8">
        <v>67800</v>
      </c>
      <c r="C64" s="9">
        <f t="shared" si="2"/>
        <v>1</v>
      </c>
      <c r="D64" s="3">
        <f t="shared" si="3"/>
        <v>67649.998401822741</v>
      </c>
      <c r="E64" s="3">
        <f t="shared" si="4"/>
        <v>5.1488708376332647E-3</v>
      </c>
    </row>
    <row r="65" spans="1:5" x14ac:dyDescent="0.3">
      <c r="A65">
        <v>58</v>
      </c>
      <c r="B65" s="8">
        <v>67800</v>
      </c>
      <c r="C65" s="9">
        <f t="shared" si="2"/>
        <v>0</v>
      </c>
      <c r="D65" s="3">
        <f t="shared" si="3"/>
        <v>67650.002058055994</v>
      </c>
      <c r="E65" s="3">
        <f t="shared" si="4"/>
        <v>2.4753758509836587E-3</v>
      </c>
    </row>
    <row r="66" spans="1:5" x14ac:dyDescent="0.3">
      <c r="A66">
        <v>59</v>
      </c>
      <c r="B66" s="8">
        <v>67800</v>
      </c>
      <c r="C66" s="9">
        <f t="shared" si="2"/>
        <v>0</v>
      </c>
      <c r="D66" s="3">
        <f t="shared" si="3"/>
        <v>67650.003800972991</v>
      </c>
      <c r="E66" s="3">
        <f t="shared" si="4"/>
        <v>1.1672626590757255E-3</v>
      </c>
    </row>
    <row r="67" spans="1:5" x14ac:dyDescent="0.3">
      <c r="A67">
        <v>60</v>
      </c>
      <c r="B67" s="8">
        <v>67800</v>
      </c>
      <c r="C67" s="9">
        <f t="shared" si="2"/>
        <v>0</v>
      </c>
      <c r="D67" s="3">
        <f t="shared" si="3"/>
        <v>67650.004615923011</v>
      </c>
      <c r="E67" s="3">
        <f t="shared" si="4"/>
        <v>5.3987637838708946E-4</v>
      </c>
    </row>
    <row r="68" spans="1:5" x14ac:dyDescent="0.3">
      <c r="A68">
        <v>61</v>
      </c>
      <c r="B68" s="8">
        <v>67800</v>
      </c>
      <c r="C68" s="9">
        <f t="shared" si="2"/>
        <v>0</v>
      </c>
      <c r="D68" s="3">
        <f t="shared" si="3"/>
        <v>67650.004989686306</v>
      </c>
      <c r="E68" s="3">
        <f t="shared" si="4"/>
        <v>2.4491667208416526E-4</v>
      </c>
    </row>
    <row r="69" spans="1:5" x14ac:dyDescent="0.3">
      <c r="A69">
        <v>62</v>
      </c>
      <c r="B69" s="8">
        <v>67800</v>
      </c>
      <c r="C69" s="9">
        <f t="shared" si="2"/>
        <v>0</v>
      </c>
      <c r="D69" s="3">
        <f t="shared" si="3"/>
        <v>67650.005157827371</v>
      </c>
      <c r="E69" s="3">
        <f t="shared" si="4"/>
        <v>1.0897845933787011E-4</v>
      </c>
    </row>
    <row r="70" spans="1:5" x14ac:dyDescent="0.3">
      <c r="A70">
        <v>63</v>
      </c>
      <c r="B70" s="8">
        <v>67801</v>
      </c>
      <c r="C70" s="9">
        <f t="shared" si="2"/>
        <v>1</v>
      </c>
      <c r="D70" s="3">
        <f t="shared" si="3"/>
        <v>67650.005232020267</v>
      </c>
      <c r="E70" s="3">
        <f t="shared" si="4"/>
        <v>4.7562127035441882E-5</v>
      </c>
    </row>
    <row r="71" spans="1:5" x14ac:dyDescent="0.3">
      <c r="A71">
        <v>64</v>
      </c>
      <c r="B71" s="8">
        <v>67801</v>
      </c>
      <c r="C71" s="9">
        <f t="shared" si="2"/>
        <v>0</v>
      </c>
      <c r="D71" s="3">
        <f t="shared" si="3"/>
        <v>67650.005264131876</v>
      </c>
      <c r="E71" s="3">
        <f t="shared" si="4"/>
        <v>2.0360112047512051E-5</v>
      </c>
    </row>
    <row r="72" spans="1:5" x14ac:dyDescent="0.3">
      <c r="A72">
        <v>65</v>
      </c>
      <c r="B72" s="8">
        <v>67801</v>
      </c>
      <c r="C72" s="9">
        <f t="shared" si="2"/>
        <v>0</v>
      </c>
      <c r="D72" s="3">
        <f t="shared" si="3"/>
        <v>67650.005277764314</v>
      </c>
      <c r="E72" s="3">
        <f t="shared" si="4"/>
        <v>8.5486463162123991E-6</v>
      </c>
    </row>
    <row r="73" spans="1:5" x14ac:dyDescent="0.3">
      <c r="A73">
        <v>66</v>
      </c>
      <c r="B73" s="8">
        <v>67801</v>
      </c>
      <c r="C73" s="9">
        <f t="shared" si="2"/>
        <v>0</v>
      </c>
      <c r="D73" s="3">
        <f t="shared" si="3"/>
        <v>67650.005283441016</v>
      </c>
      <c r="E73" s="3">
        <f t="shared" si="4"/>
        <v>3.5205687158005799E-6</v>
      </c>
    </row>
    <row r="74" spans="1:5" x14ac:dyDescent="0.3">
      <c r="A74">
        <v>67</v>
      </c>
      <c r="B74" s="8">
        <v>67801</v>
      </c>
      <c r="C74" s="9">
        <f t="shared" ref="C74:C97" si="5">+B74-B73</f>
        <v>0</v>
      </c>
      <c r="D74" s="3">
        <f t="shared" si="3"/>
        <v>67650.005285759631</v>
      </c>
      <c r="E74" s="3">
        <f t="shared" si="4"/>
        <v>1.4220883939442694E-6</v>
      </c>
    </row>
    <row r="75" spans="1:5" x14ac:dyDescent="0.3">
      <c r="A75">
        <v>68</v>
      </c>
      <c r="B75" s="8">
        <v>67801</v>
      </c>
      <c r="C75" s="9">
        <f t="shared" si="5"/>
        <v>0</v>
      </c>
      <c r="D75" s="3">
        <f t="shared" si="3"/>
        <v>67650.005286688553</v>
      </c>
      <c r="E75" s="3">
        <f t="shared" si="4"/>
        <v>5.6342828968987011E-7</v>
      </c>
    </row>
    <row r="76" spans="1:5" x14ac:dyDescent="0.3">
      <c r="A76">
        <v>69</v>
      </c>
      <c r="B76" s="8">
        <v>67801</v>
      </c>
      <c r="C76" s="9">
        <f t="shared" si="5"/>
        <v>0</v>
      </c>
      <c r="D76" s="3">
        <f t="shared" si="3"/>
        <v>67650.005287053573</v>
      </c>
      <c r="E76" s="3">
        <f t="shared" si="4"/>
        <v>2.1895204034896389E-7</v>
      </c>
    </row>
    <row r="77" spans="1:5" x14ac:dyDescent="0.3">
      <c r="A77">
        <v>70</v>
      </c>
      <c r="B77" s="8">
        <v>67801</v>
      </c>
      <c r="C77" s="9">
        <f t="shared" si="5"/>
        <v>0</v>
      </c>
      <c r="D77" s="3">
        <f t="shared" si="3"/>
        <v>67650.00528719429</v>
      </c>
      <c r="E77" s="3">
        <f t="shared" si="4"/>
        <v>8.3456013301315094E-8</v>
      </c>
    </row>
    <row r="78" spans="1:5" x14ac:dyDescent="0.3">
      <c r="A78">
        <v>71</v>
      </c>
      <c r="B78" s="8">
        <v>67802</v>
      </c>
      <c r="C78" s="9">
        <f t="shared" si="5"/>
        <v>1</v>
      </c>
      <c r="D78" s="3">
        <f t="shared" si="3"/>
        <v>67650.005287247477</v>
      </c>
      <c r="E78" s="3">
        <f t="shared" si="4"/>
        <v>3.1200716190607174E-8</v>
      </c>
    </row>
    <row r="79" spans="1:5" x14ac:dyDescent="0.3">
      <c r="A79">
        <v>72</v>
      </c>
      <c r="B79" s="8">
        <v>67802</v>
      </c>
      <c r="C79" s="9">
        <f t="shared" si="5"/>
        <v>0</v>
      </c>
      <c r="D79" s="3">
        <f t="shared" si="3"/>
        <v>67650.005287267209</v>
      </c>
      <c r="E79" s="3">
        <f t="shared" si="4"/>
        <v>1.1441152700341528E-8</v>
      </c>
    </row>
    <row r="80" spans="1:5" x14ac:dyDescent="0.3">
      <c r="A80">
        <v>73</v>
      </c>
      <c r="B80" s="8">
        <v>67802</v>
      </c>
      <c r="C80" s="9">
        <f t="shared" si="5"/>
        <v>0</v>
      </c>
      <c r="D80" s="3">
        <f t="shared" si="3"/>
        <v>67650.005287274384</v>
      </c>
      <c r="E80" s="3">
        <f t="shared" si="4"/>
        <v>4.1150327068244754E-9</v>
      </c>
    </row>
    <row r="81" spans="1:5" x14ac:dyDescent="0.3">
      <c r="A81">
        <v>74</v>
      </c>
      <c r="B81" s="8">
        <v>67803</v>
      </c>
      <c r="C81" s="9">
        <f t="shared" si="5"/>
        <v>1</v>
      </c>
      <c r="D81" s="3">
        <f t="shared" si="3"/>
        <v>67650.005287276945</v>
      </c>
      <c r="E81" s="3">
        <f t="shared" si="4"/>
        <v>1.4516940314749986E-9</v>
      </c>
    </row>
    <row r="82" spans="1:5" x14ac:dyDescent="0.3">
      <c r="A82">
        <v>75</v>
      </c>
      <c r="B82" s="8">
        <v>67803</v>
      </c>
      <c r="C82" s="9">
        <f t="shared" si="5"/>
        <v>0</v>
      </c>
      <c r="D82" s="3">
        <f t="shared" si="3"/>
        <v>67650.005287277847</v>
      </c>
      <c r="E82" s="3">
        <f t="shared" si="4"/>
        <v>5.0231388324201086E-10</v>
      </c>
    </row>
    <row r="83" spans="1:5" x14ac:dyDescent="0.3">
      <c r="A83">
        <v>76</v>
      </c>
      <c r="B83" s="8">
        <v>67803</v>
      </c>
      <c r="C83" s="9">
        <f t="shared" si="5"/>
        <v>0</v>
      </c>
      <c r="D83" s="3">
        <f t="shared" si="3"/>
        <v>67650.005287278153</v>
      </c>
      <c r="E83" s="3">
        <f t="shared" si="4"/>
        <v>1.7048004934898694E-10</v>
      </c>
    </row>
    <row r="84" spans="1:5" x14ac:dyDescent="0.3">
      <c r="A84">
        <v>77</v>
      </c>
      <c r="B84" s="8">
        <v>67803</v>
      </c>
      <c r="C84" s="9">
        <f t="shared" si="5"/>
        <v>0</v>
      </c>
      <c r="D84" s="3">
        <f t="shared" si="3"/>
        <v>67650.00528727824</v>
      </c>
      <c r="E84" s="3">
        <f t="shared" si="4"/>
        <v>5.6750570756106473E-11</v>
      </c>
    </row>
    <row r="85" spans="1:5" x14ac:dyDescent="0.3">
      <c r="A85">
        <v>78</v>
      </c>
      <c r="B85" s="8">
        <v>67803</v>
      </c>
      <c r="C85" s="9">
        <f t="shared" si="5"/>
        <v>0</v>
      </c>
      <c r="D85" s="3">
        <f t="shared" si="3"/>
        <v>67650.005287278284</v>
      </c>
      <c r="E85" s="3">
        <f t="shared" si="4"/>
        <v>1.8529563784811319E-11</v>
      </c>
    </row>
    <row r="86" spans="1:5" x14ac:dyDescent="0.3">
      <c r="A86">
        <v>79</v>
      </c>
      <c r="B86" s="8">
        <v>67803</v>
      </c>
      <c r="C86" s="9">
        <f t="shared" si="5"/>
        <v>0</v>
      </c>
      <c r="D86" s="3">
        <f t="shared" si="3"/>
        <v>67650.005287278284</v>
      </c>
      <c r="E86" s="3">
        <f t="shared" si="4"/>
        <v>5.9341490124260638E-12</v>
      </c>
    </row>
    <row r="87" spans="1:5" x14ac:dyDescent="0.3">
      <c r="A87">
        <v>80</v>
      </c>
      <c r="B87" s="8">
        <v>67803</v>
      </c>
      <c r="C87" s="9">
        <f t="shared" si="5"/>
        <v>0</v>
      </c>
      <c r="D87" s="3">
        <f t="shared" si="3"/>
        <v>67650.005287278298</v>
      </c>
      <c r="E87" s="3">
        <f t="shared" si="4"/>
        <v>1.8640175216720659E-12</v>
      </c>
    </row>
    <row r="88" spans="1:5" x14ac:dyDescent="0.3">
      <c r="A88">
        <v>81</v>
      </c>
      <c r="B88" s="8">
        <v>67803</v>
      </c>
      <c r="C88" s="9">
        <f t="shared" si="5"/>
        <v>0</v>
      </c>
      <c r="D88" s="3">
        <f t="shared" si="3"/>
        <v>67650.005287278298</v>
      </c>
      <c r="E88" s="3">
        <f t="shared" si="4"/>
        <v>5.7430133198936007E-13</v>
      </c>
    </row>
    <row r="89" spans="1:5" x14ac:dyDescent="0.3">
      <c r="A89">
        <v>82</v>
      </c>
      <c r="B89" s="8">
        <v>67803</v>
      </c>
      <c r="C89" s="9">
        <f t="shared" si="5"/>
        <v>0</v>
      </c>
      <c r="D89" s="3">
        <f t="shared" si="3"/>
        <v>67650.005287278298</v>
      </c>
      <c r="E89" s="3">
        <f t="shared" si="4"/>
        <v>1.7355133039130187E-13</v>
      </c>
    </row>
    <row r="90" spans="1:5" x14ac:dyDescent="0.3">
      <c r="A90">
        <v>83</v>
      </c>
      <c r="B90" s="8">
        <v>67803</v>
      </c>
      <c r="C90" s="9">
        <f t="shared" si="5"/>
        <v>0</v>
      </c>
      <c r="D90" s="3">
        <f t="shared" si="3"/>
        <v>67650.005287278298</v>
      </c>
      <c r="E90" s="3">
        <f t="shared" si="4"/>
        <v>5.1441587350735357E-14</v>
      </c>
    </row>
    <row r="91" spans="1:5" x14ac:dyDescent="0.3">
      <c r="A91">
        <v>84</v>
      </c>
      <c r="B91" s="8">
        <v>67803</v>
      </c>
      <c r="C91" s="9">
        <f t="shared" si="5"/>
        <v>0</v>
      </c>
      <c r="D91" s="3">
        <f t="shared" si="3"/>
        <v>67650.005287278298</v>
      </c>
      <c r="E91" s="3">
        <f t="shared" si="4"/>
        <v>1.4955435559764255E-14</v>
      </c>
    </row>
    <row r="92" spans="1:5" x14ac:dyDescent="0.3">
      <c r="A92">
        <v>85</v>
      </c>
      <c r="B92" s="8">
        <v>67803</v>
      </c>
      <c r="C92" s="9">
        <f t="shared" si="5"/>
        <v>0</v>
      </c>
      <c r="D92" s="3">
        <f t="shared" si="3"/>
        <v>67650.005287278298</v>
      </c>
      <c r="E92" s="3">
        <f t="shared" si="4"/>
        <v>4.264636905675285E-15</v>
      </c>
    </row>
    <row r="93" spans="1:5" x14ac:dyDescent="0.3">
      <c r="A93">
        <v>86</v>
      </c>
      <c r="B93" s="8">
        <v>67803</v>
      </c>
      <c r="C93" s="9">
        <f t="shared" si="5"/>
        <v>0</v>
      </c>
      <c r="D93" s="3">
        <f t="shared" si="3"/>
        <v>67650.005287278298</v>
      </c>
      <c r="E93" s="3">
        <f t="shared" si="4"/>
        <v>1.1927882339545159E-15</v>
      </c>
    </row>
    <row r="94" spans="1:5" x14ac:dyDescent="0.3">
      <c r="A94">
        <v>87</v>
      </c>
      <c r="B94" s="8">
        <v>68128</v>
      </c>
      <c r="C94" s="9">
        <f t="shared" si="5"/>
        <v>325</v>
      </c>
      <c r="D94" s="3">
        <f t="shared" si="3"/>
        <v>67650.005287278298</v>
      </c>
      <c r="E94" s="3">
        <f t="shared" si="4"/>
        <v>3.272223222461275E-16</v>
      </c>
    </row>
    <row r="95" spans="1:5" x14ac:dyDescent="0.3">
      <c r="A95">
        <v>88</v>
      </c>
      <c r="B95" s="8">
        <v>68128</v>
      </c>
      <c r="C95" s="9">
        <f t="shared" si="5"/>
        <v>0</v>
      </c>
      <c r="D95" s="3">
        <f t="shared" si="3"/>
        <v>67650.005287278298</v>
      </c>
      <c r="E95" s="3">
        <f t="shared" si="4"/>
        <v>8.8048262228150595E-17</v>
      </c>
    </row>
    <row r="96" spans="1:5" x14ac:dyDescent="0.3">
      <c r="A96">
        <v>89</v>
      </c>
      <c r="B96" s="8">
        <v>68128</v>
      </c>
      <c r="C96" s="9">
        <f t="shared" si="5"/>
        <v>0</v>
      </c>
      <c r="D96" s="3">
        <f t="shared" si="3"/>
        <v>67650.005287278298</v>
      </c>
      <c r="E96" s="3">
        <f t="shared" si="4"/>
        <v>2.3237903604416766E-17</v>
      </c>
    </row>
    <row r="97" spans="1:5" x14ac:dyDescent="0.3">
      <c r="A97">
        <v>90</v>
      </c>
      <c r="B97" s="8">
        <v>68128</v>
      </c>
      <c r="C97" s="9">
        <f t="shared" si="5"/>
        <v>0</v>
      </c>
      <c r="D97" s="3">
        <f t="shared" si="3"/>
        <v>67650.005287278298</v>
      </c>
      <c r="E97" s="3">
        <f t="shared" si="4"/>
        <v>6.0154953197368368E-18</v>
      </c>
    </row>
    <row r="98" spans="1:5" x14ac:dyDescent="0.3">
      <c r="A98">
        <v>91</v>
      </c>
      <c r="D98" s="3">
        <f t="shared" si="3"/>
        <v>67650.005287278298</v>
      </c>
      <c r="E98" s="3">
        <f t="shared" si="4"/>
        <v>1.5273695603818343E-18</v>
      </c>
    </row>
    <row r="99" spans="1:5" x14ac:dyDescent="0.3">
      <c r="A99">
        <v>92</v>
      </c>
      <c r="D99" s="3">
        <f t="shared" si="3"/>
        <v>67650.005287278298</v>
      </c>
      <c r="E99" s="3">
        <f t="shared" si="4"/>
        <v>3.8037779753671101E-19</v>
      </c>
    </row>
    <row r="100" spans="1:5" x14ac:dyDescent="0.3">
      <c r="A100">
        <v>93</v>
      </c>
      <c r="D100" s="3">
        <f t="shared" si="3"/>
        <v>67650.005287278298</v>
      </c>
      <c r="E100" s="3">
        <f t="shared" si="4"/>
        <v>9.2914710540875884E-20</v>
      </c>
    </row>
    <row r="101" spans="1:5" x14ac:dyDescent="0.3">
      <c r="A101">
        <v>94</v>
      </c>
      <c r="D101" s="3">
        <f t="shared" si="3"/>
        <v>67650.005287278298</v>
      </c>
      <c r="E101" s="3">
        <f t="shared" si="4"/>
        <v>2.2261380229195589E-20</v>
      </c>
    </row>
    <row r="102" spans="1:5" x14ac:dyDescent="0.3">
      <c r="A102">
        <v>95</v>
      </c>
      <c r="D102" s="3">
        <f t="shared" si="3"/>
        <v>67650.005287278298</v>
      </c>
      <c r="E102" s="3">
        <f t="shared" si="4"/>
        <v>5.2314007138449025E-21</v>
      </c>
    </row>
    <row r="103" spans="1:5" x14ac:dyDescent="0.3">
      <c r="A103">
        <v>96</v>
      </c>
      <c r="D103" s="3">
        <f t="shared" si="3"/>
        <v>67650.005287278298</v>
      </c>
      <c r="E103" s="3">
        <f t="shared" si="4"/>
        <v>1.2058191521693966E-21</v>
      </c>
    </row>
    <row r="104" spans="1:5" x14ac:dyDescent="0.3">
      <c r="A104">
        <v>97</v>
      </c>
      <c r="D104" s="3">
        <f t="shared" si="3"/>
        <v>67650.005287278298</v>
      </c>
      <c r="E104" s="3">
        <f t="shared" si="4"/>
        <v>2.726118049547027E-22</v>
      </c>
    </row>
    <row r="105" spans="1:5" x14ac:dyDescent="0.3">
      <c r="A105">
        <v>98</v>
      </c>
      <c r="D105" s="3">
        <f t="shared" si="3"/>
        <v>67650.005287278298</v>
      </c>
      <c r="E105" s="3">
        <f t="shared" si="4"/>
        <v>6.0451270022866963E-23</v>
      </c>
    </row>
    <row r="106" spans="1:5" x14ac:dyDescent="0.3">
      <c r="A106">
        <v>99</v>
      </c>
      <c r="D106" s="3">
        <f t="shared" si="3"/>
        <v>67650.005287278298</v>
      </c>
      <c r="E106" s="3">
        <f t="shared" si="4"/>
        <v>1.3148145185566199E-23</v>
      </c>
    </row>
    <row r="107" spans="1:5" x14ac:dyDescent="0.3">
      <c r="A107">
        <v>100</v>
      </c>
      <c r="D107" s="3">
        <f t="shared" si="3"/>
        <v>67650.005287278298</v>
      </c>
      <c r="E107" s="3">
        <f t="shared" si="4"/>
        <v>2.8049288096848881E-24</v>
      </c>
    </row>
    <row r="108" spans="1:5" x14ac:dyDescent="0.3">
      <c r="A108">
        <v>101</v>
      </c>
      <c r="D108" s="3">
        <f t="shared" si="3"/>
        <v>67650.005287278298</v>
      </c>
      <c r="E108" s="3">
        <f t="shared" si="4"/>
        <v>5.8691807672452468E-25</v>
      </c>
    </row>
    <row r="109" spans="1:5" x14ac:dyDescent="0.3">
      <c r="A109">
        <v>102</v>
      </c>
      <c r="D109" s="3">
        <f t="shared" si="3"/>
        <v>67650.005287278298</v>
      </c>
      <c r="E109" s="3">
        <f t="shared" si="4"/>
        <v>1.2045682692062821E-25</v>
      </c>
    </row>
    <row r="110" spans="1:5" x14ac:dyDescent="0.3">
      <c r="A110">
        <v>103</v>
      </c>
      <c r="D110" s="3">
        <f t="shared" si="3"/>
        <v>67650.005287278298</v>
      </c>
      <c r="E110" s="3">
        <f t="shared" si="4"/>
        <v>2.4248430976131305E-26</v>
      </c>
    </row>
    <row r="111" spans="1:5" x14ac:dyDescent="0.3">
      <c r="A111">
        <v>104</v>
      </c>
      <c r="D111" s="3">
        <f t="shared" si="3"/>
        <v>67650.005287278298</v>
      </c>
      <c r="E111" s="3">
        <f t="shared" si="4"/>
        <v>4.7877796700269046E-27</v>
      </c>
    </row>
    <row r="112" spans="1:5" x14ac:dyDescent="0.3">
      <c r="A112">
        <v>105</v>
      </c>
      <c r="D112" s="3">
        <f t="shared" si="3"/>
        <v>67650.005287278298</v>
      </c>
      <c r="E112" s="3">
        <f t="shared" si="4"/>
        <v>9.2722036301575304E-28</v>
      </c>
    </row>
    <row r="113" spans="1:5" x14ac:dyDescent="0.3">
      <c r="A113">
        <v>106</v>
      </c>
      <c r="D113" s="3">
        <f t="shared" si="3"/>
        <v>67650.005287278298</v>
      </c>
      <c r="E113" s="3">
        <f t="shared" si="4"/>
        <v>1.7612867002681157E-28</v>
      </c>
    </row>
    <row r="114" spans="1:5" x14ac:dyDescent="0.3">
      <c r="A114">
        <v>107</v>
      </c>
      <c r="D114" s="3">
        <f t="shared" si="3"/>
        <v>67650.005287278298</v>
      </c>
      <c r="E114" s="3">
        <f t="shared" si="4"/>
        <v>3.2815229134463428E-29</v>
      </c>
    </row>
    <row r="115" spans="1:5" x14ac:dyDescent="0.3">
      <c r="A115">
        <v>108</v>
      </c>
      <c r="D115" s="3">
        <f t="shared" si="3"/>
        <v>67650.005287278298</v>
      </c>
      <c r="E115" s="3">
        <f t="shared" si="4"/>
        <v>5.9967938152783877E-30</v>
      </c>
    </row>
    <row r="116" spans="1:5" x14ac:dyDescent="0.3">
      <c r="A116">
        <v>109</v>
      </c>
      <c r="D116" s="3">
        <f t="shared" si="3"/>
        <v>67650.005287278298</v>
      </c>
      <c r="E116" s="3">
        <f t="shared" si="4"/>
        <v>1.0748827253554393E-30</v>
      </c>
    </row>
    <row r="117" spans="1:5" x14ac:dyDescent="0.3">
      <c r="A117">
        <v>110</v>
      </c>
      <c r="D117" s="3">
        <f t="shared" si="3"/>
        <v>67650.005287278298</v>
      </c>
      <c r="E117" s="3">
        <f t="shared" si="4"/>
        <v>1.8897368856973174E-31</v>
      </c>
    </row>
    <row r="118" spans="1:5" x14ac:dyDescent="0.3">
      <c r="A118">
        <v>111</v>
      </c>
      <c r="D118" s="3">
        <f t="shared" si="3"/>
        <v>67650.005287278298</v>
      </c>
      <c r="E118" s="3">
        <f t="shared" si="4"/>
        <v>3.2586662857684111E-32</v>
      </c>
    </row>
    <row r="119" spans="1:5" x14ac:dyDescent="0.3">
      <c r="A119">
        <v>112</v>
      </c>
      <c r="D119" s="3">
        <f t="shared" ref="D119:D182" si="6">$D$1*_xlfn.NORM.DIST($A119,$D$2,$D$3,TRUE)</f>
        <v>67650.005287278298</v>
      </c>
      <c r="E119" s="3">
        <f t="shared" ref="E119:E182" si="7">$D$1*_xlfn.NORM.DIST($A119,$D$2,$D$3,FALSE)</f>
        <v>5.5115877368552414E-33</v>
      </c>
    </row>
    <row r="120" spans="1:5" x14ac:dyDescent="0.3">
      <c r="A120">
        <v>113</v>
      </c>
      <c r="D120" s="3">
        <f t="shared" si="6"/>
        <v>67650.005287278298</v>
      </c>
      <c r="E120" s="3">
        <f t="shared" si="7"/>
        <v>9.1434870345846325E-34</v>
      </c>
    </row>
    <row r="121" spans="1:5" x14ac:dyDescent="0.3">
      <c r="A121">
        <v>114</v>
      </c>
      <c r="D121" s="3">
        <f t="shared" si="6"/>
        <v>67650.005287278298</v>
      </c>
      <c r="E121" s="3">
        <f t="shared" si="7"/>
        <v>1.4878024587784442E-34</v>
      </c>
    </row>
    <row r="122" spans="1:5" x14ac:dyDescent="0.3">
      <c r="A122">
        <v>115</v>
      </c>
      <c r="D122" s="3">
        <f t="shared" si="6"/>
        <v>67650.005287278298</v>
      </c>
      <c r="E122" s="3">
        <f t="shared" si="7"/>
        <v>2.374526284273397E-35</v>
      </c>
    </row>
    <row r="123" spans="1:5" x14ac:dyDescent="0.3">
      <c r="A123">
        <v>116</v>
      </c>
      <c r="D123" s="3">
        <f t="shared" si="6"/>
        <v>67650.005287278298</v>
      </c>
      <c r="E123" s="3">
        <f t="shared" si="7"/>
        <v>3.7171234170180815E-36</v>
      </c>
    </row>
    <row r="124" spans="1:5" x14ac:dyDescent="0.3">
      <c r="A124">
        <v>117</v>
      </c>
      <c r="D124" s="3">
        <f t="shared" si="6"/>
        <v>67650.005287278298</v>
      </c>
      <c r="E124" s="3">
        <f t="shared" si="7"/>
        <v>5.7073600506127428E-37</v>
      </c>
    </row>
    <row r="125" spans="1:5" x14ac:dyDescent="0.3">
      <c r="A125">
        <v>118</v>
      </c>
      <c r="D125" s="3">
        <f t="shared" si="6"/>
        <v>67650.005287278298</v>
      </c>
      <c r="E125" s="3">
        <f t="shared" si="7"/>
        <v>8.5953160749878972E-38</v>
      </c>
    </row>
    <row r="126" spans="1:5" x14ac:dyDescent="0.3">
      <c r="A126">
        <v>119</v>
      </c>
      <c r="D126" s="3">
        <f t="shared" si="6"/>
        <v>67650.005287278298</v>
      </c>
      <c r="E126" s="3">
        <f t="shared" si="7"/>
        <v>1.2696579099180192E-38</v>
      </c>
    </row>
    <row r="127" spans="1:5" x14ac:dyDescent="0.3">
      <c r="A127">
        <v>120</v>
      </c>
      <c r="D127" s="3">
        <f t="shared" si="6"/>
        <v>67650.005287278298</v>
      </c>
      <c r="E127" s="3">
        <f t="shared" si="7"/>
        <v>1.8395427462496951E-39</v>
      </c>
    </row>
    <row r="128" spans="1:5" x14ac:dyDescent="0.3">
      <c r="A128">
        <v>121</v>
      </c>
      <c r="D128" s="3">
        <f t="shared" si="6"/>
        <v>67650.005287278298</v>
      </c>
      <c r="E128" s="3">
        <f t="shared" si="7"/>
        <v>2.6141550103336996E-40</v>
      </c>
    </row>
    <row r="129" spans="1:5" x14ac:dyDescent="0.3">
      <c r="A129">
        <v>122</v>
      </c>
      <c r="D129" s="3">
        <f t="shared" si="6"/>
        <v>67650.005287278298</v>
      </c>
      <c r="E129" s="3">
        <f t="shared" si="7"/>
        <v>3.6437710299293489E-41</v>
      </c>
    </row>
    <row r="130" spans="1:5" x14ac:dyDescent="0.3">
      <c r="A130">
        <v>123</v>
      </c>
      <c r="D130" s="3">
        <f t="shared" si="6"/>
        <v>67650.005287278298</v>
      </c>
      <c r="E130" s="3">
        <f t="shared" si="7"/>
        <v>4.9816029691609875E-42</v>
      </c>
    </row>
    <row r="131" spans="1:5" x14ac:dyDescent="0.3">
      <c r="A131">
        <v>124</v>
      </c>
      <c r="D131" s="3">
        <f t="shared" si="6"/>
        <v>67650.005287278298</v>
      </c>
      <c r="E131" s="3">
        <f t="shared" si="7"/>
        <v>6.6801380097530145E-43</v>
      </c>
    </row>
    <row r="132" spans="1:5" x14ac:dyDescent="0.3">
      <c r="A132">
        <v>125</v>
      </c>
      <c r="D132" s="3">
        <f t="shared" si="6"/>
        <v>67650.005287278298</v>
      </c>
      <c r="E132" s="3">
        <f t="shared" si="7"/>
        <v>8.7861790401434361E-44</v>
      </c>
    </row>
    <row r="133" spans="1:5" x14ac:dyDescent="0.3">
      <c r="A133">
        <v>126</v>
      </c>
      <c r="D133" s="3">
        <f t="shared" si="6"/>
        <v>67650.005287278298</v>
      </c>
      <c r="E133" s="3">
        <f t="shared" si="7"/>
        <v>1.1334776293707711E-44</v>
      </c>
    </row>
    <row r="134" spans="1:5" x14ac:dyDescent="0.3">
      <c r="A134">
        <v>127</v>
      </c>
      <c r="D134" s="3">
        <f t="shared" si="6"/>
        <v>67650.005287278298</v>
      </c>
      <c r="E134" s="3">
        <f t="shared" si="7"/>
        <v>1.4342476534328724E-45</v>
      </c>
    </row>
    <row r="135" spans="1:5" x14ac:dyDescent="0.3">
      <c r="A135">
        <v>128</v>
      </c>
      <c r="D135" s="3">
        <f t="shared" si="6"/>
        <v>67650.005287278298</v>
      </c>
      <c r="E135" s="3">
        <f t="shared" si="7"/>
        <v>1.7800558688565319E-46</v>
      </c>
    </row>
    <row r="136" spans="1:5" x14ac:dyDescent="0.3">
      <c r="A136">
        <v>129</v>
      </c>
      <c r="D136" s="3">
        <f t="shared" si="6"/>
        <v>67650.005287278298</v>
      </c>
      <c r="E136" s="3">
        <f t="shared" si="7"/>
        <v>2.1669126706668283E-47</v>
      </c>
    </row>
    <row r="137" spans="1:5" x14ac:dyDescent="0.3">
      <c r="A137">
        <v>130</v>
      </c>
      <c r="D137" s="3">
        <f t="shared" si="6"/>
        <v>67650.005287278298</v>
      </c>
      <c r="E137" s="3">
        <f t="shared" si="7"/>
        <v>2.5873040914210484E-48</v>
      </c>
    </row>
    <row r="138" spans="1:5" x14ac:dyDescent="0.3">
      <c r="A138">
        <v>131</v>
      </c>
      <c r="D138" s="3">
        <f t="shared" si="6"/>
        <v>67650.005287278298</v>
      </c>
      <c r="E138" s="3">
        <f t="shared" si="7"/>
        <v>3.0300642118161945E-49</v>
      </c>
    </row>
    <row r="139" spans="1:5" x14ac:dyDescent="0.3">
      <c r="A139">
        <v>132</v>
      </c>
      <c r="D139" s="3">
        <f t="shared" si="6"/>
        <v>67650.005287278298</v>
      </c>
      <c r="E139" s="3">
        <f t="shared" si="7"/>
        <v>3.4806029116275351E-50</v>
      </c>
    </row>
    <row r="140" spans="1:5" x14ac:dyDescent="0.3">
      <c r="A140">
        <v>133</v>
      </c>
      <c r="D140" s="3">
        <f t="shared" si="6"/>
        <v>67650.005287278298</v>
      </c>
      <c r="E140" s="3">
        <f t="shared" si="7"/>
        <v>3.9215288717269437E-51</v>
      </c>
    </row>
    <row r="141" spans="1:5" x14ac:dyDescent="0.3">
      <c r="A141">
        <v>134</v>
      </c>
      <c r="D141" s="3">
        <f t="shared" si="6"/>
        <v>67650.005287278298</v>
      </c>
      <c r="E141" s="3">
        <f t="shared" si="7"/>
        <v>4.333658098355379E-52</v>
      </c>
    </row>
    <row r="142" spans="1:5" x14ac:dyDescent="0.3">
      <c r="A142">
        <v>135</v>
      </c>
      <c r="D142" s="3">
        <f t="shared" si="6"/>
        <v>67650.005287278298</v>
      </c>
      <c r="E142" s="3">
        <f t="shared" si="7"/>
        <v>4.6973418098075987E-53</v>
      </c>
    </row>
    <row r="143" spans="1:5" x14ac:dyDescent="0.3">
      <c r="A143">
        <v>136</v>
      </c>
      <c r="D143" s="3">
        <f t="shared" si="6"/>
        <v>67650.005287278298</v>
      </c>
      <c r="E143" s="3">
        <f t="shared" si="7"/>
        <v>4.9939934975243232E-54</v>
      </c>
    </row>
    <row r="144" spans="1:5" x14ac:dyDescent="0.3">
      <c r="A144">
        <v>137</v>
      </c>
      <c r="D144" s="3">
        <f t="shared" si="6"/>
        <v>67650.005287278298</v>
      </c>
      <c r="E144" s="3">
        <f t="shared" si="7"/>
        <v>5.2076534047375968E-55</v>
      </c>
    </row>
    <row r="145" spans="1:5" x14ac:dyDescent="0.3">
      <c r="A145">
        <v>138</v>
      </c>
      <c r="D145" s="3">
        <f t="shared" si="6"/>
        <v>67650.005287278298</v>
      </c>
      <c r="E145" s="3">
        <f t="shared" si="7"/>
        <v>5.3264083919008791E-56</v>
      </c>
    </row>
    <row r="146" spans="1:5" x14ac:dyDescent="0.3">
      <c r="A146">
        <v>139</v>
      </c>
      <c r="D146" s="3">
        <f t="shared" si="6"/>
        <v>67650.005287278298</v>
      </c>
      <c r="E146" s="3">
        <f t="shared" si="7"/>
        <v>5.3434917415800521E-57</v>
      </c>
    </row>
    <row r="147" spans="1:5" x14ac:dyDescent="0.3">
      <c r="A147">
        <v>140</v>
      </c>
      <c r="D147" s="3">
        <f t="shared" si="6"/>
        <v>67650.005287278298</v>
      </c>
      <c r="E147" s="3">
        <f t="shared" si="7"/>
        <v>5.2579216887481326E-58</v>
      </c>
    </row>
    <row r="148" spans="1:5" x14ac:dyDescent="0.3">
      <c r="A148">
        <v>141</v>
      </c>
      <c r="D148" s="3">
        <f t="shared" si="6"/>
        <v>67650.005287278298</v>
      </c>
      <c r="E148" s="3">
        <f t="shared" si="7"/>
        <v>5.0745948556096593E-59</v>
      </c>
    </row>
    <row r="149" spans="1:5" x14ac:dyDescent="0.3">
      <c r="A149">
        <v>142</v>
      </c>
      <c r="D149" s="3">
        <f t="shared" si="6"/>
        <v>67650.005287278298</v>
      </c>
      <c r="E149" s="3">
        <f t="shared" si="7"/>
        <v>4.8038222210348245E-60</v>
      </c>
    </row>
    <row r="150" spans="1:5" x14ac:dyDescent="0.3">
      <c r="A150">
        <v>143</v>
      </c>
      <c r="D150" s="3">
        <f t="shared" si="6"/>
        <v>67650.005287278298</v>
      </c>
      <c r="E150" s="3">
        <f t="shared" si="7"/>
        <v>4.4603687978868146E-61</v>
      </c>
    </row>
    <row r="151" spans="1:5" x14ac:dyDescent="0.3">
      <c r="A151">
        <v>144</v>
      </c>
      <c r="D151" s="3">
        <f t="shared" si="6"/>
        <v>67650.005287278298</v>
      </c>
      <c r="E151" s="3">
        <f t="shared" si="7"/>
        <v>4.0621214315742632E-62</v>
      </c>
    </row>
    <row r="152" spans="1:5" x14ac:dyDescent="0.3">
      <c r="A152">
        <v>145</v>
      </c>
      <c r="D152" s="3">
        <f t="shared" si="6"/>
        <v>67650.005287278298</v>
      </c>
      <c r="E152" s="3">
        <f t="shared" si="7"/>
        <v>3.6285517823409304E-63</v>
      </c>
    </row>
    <row r="153" spans="1:5" x14ac:dyDescent="0.3">
      <c r="A153">
        <v>146</v>
      </c>
      <c r="D153" s="3">
        <f t="shared" si="6"/>
        <v>67650.005287278298</v>
      </c>
      <c r="E153" s="3">
        <f t="shared" si="7"/>
        <v>3.1791574629220365E-64</v>
      </c>
    </row>
    <row r="154" spans="1:5" x14ac:dyDescent="0.3">
      <c r="A154">
        <v>147</v>
      </c>
      <c r="D154" s="3">
        <f t="shared" si="6"/>
        <v>67650.005287278298</v>
      </c>
      <c r="E154" s="3">
        <f t="shared" si="7"/>
        <v>2.7320525160336871E-65</v>
      </c>
    </row>
    <row r="155" spans="1:5" x14ac:dyDescent="0.3">
      <c r="A155">
        <v>148</v>
      </c>
      <c r="D155" s="3">
        <f t="shared" si="6"/>
        <v>67650.005287278298</v>
      </c>
      <c r="E155" s="3">
        <f t="shared" si="7"/>
        <v>2.3028430404472415E-66</v>
      </c>
    </row>
    <row r="156" spans="1:5" x14ac:dyDescent="0.3">
      <c r="A156">
        <v>149</v>
      </c>
      <c r="D156" s="3">
        <f t="shared" si="6"/>
        <v>67650.005287278298</v>
      </c>
      <c r="E156" s="3">
        <f t="shared" si="7"/>
        <v>1.9038727726637961E-67</v>
      </c>
    </row>
    <row r="157" spans="1:5" x14ac:dyDescent="0.3">
      <c r="A157">
        <v>150</v>
      </c>
      <c r="D157" s="3">
        <f t="shared" si="6"/>
        <v>67650.005287278298</v>
      </c>
      <c r="E157" s="3">
        <f t="shared" si="7"/>
        <v>1.5438666956577101E-68</v>
      </c>
    </row>
    <row r="158" spans="1:5" x14ac:dyDescent="0.3">
      <c r="A158">
        <v>151</v>
      </c>
      <c r="D158" s="3">
        <f t="shared" si="6"/>
        <v>67650.005287278298</v>
      </c>
      <c r="E158" s="3">
        <f t="shared" si="7"/>
        <v>1.2279479680809047E-69</v>
      </c>
    </row>
    <row r="159" spans="1:5" x14ac:dyDescent="0.3">
      <c r="A159">
        <v>152</v>
      </c>
      <c r="D159" s="3">
        <f t="shared" si="6"/>
        <v>67650.005287278298</v>
      </c>
      <c r="E159" s="3">
        <f t="shared" si="7"/>
        <v>9.5796230741009463E-71</v>
      </c>
    </row>
    <row r="160" spans="1:5" x14ac:dyDescent="0.3">
      <c r="A160">
        <v>153</v>
      </c>
      <c r="D160" s="3">
        <f t="shared" si="6"/>
        <v>67650.005287278298</v>
      </c>
      <c r="E160" s="3">
        <f t="shared" si="7"/>
        <v>7.3301889308568763E-72</v>
      </c>
    </row>
    <row r="161" spans="1:5" x14ac:dyDescent="0.3">
      <c r="A161">
        <v>154</v>
      </c>
      <c r="D161" s="3">
        <f t="shared" si="6"/>
        <v>67650.005287278298</v>
      </c>
      <c r="E161" s="3">
        <f t="shared" si="7"/>
        <v>5.5014884556139041E-73</v>
      </c>
    </row>
    <row r="162" spans="1:5" x14ac:dyDescent="0.3">
      <c r="A162">
        <v>155</v>
      </c>
      <c r="D162" s="3">
        <f t="shared" si="6"/>
        <v>67650.005287278298</v>
      </c>
      <c r="E162" s="3">
        <f t="shared" si="7"/>
        <v>4.049892858747982E-74</v>
      </c>
    </row>
    <row r="163" spans="1:5" x14ac:dyDescent="0.3">
      <c r="A163">
        <v>156</v>
      </c>
      <c r="D163" s="3">
        <f t="shared" si="6"/>
        <v>67650.005287278298</v>
      </c>
      <c r="E163" s="3">
        <f t="shared" si="7"/>
        <v>2.9241870699150387E-75</v>
      </c>
    </row>
    <row r="164" spans="1:5" x14ac:dyDescent="0.3">
      <c r="A164">
        <v>157</v>
      </c>
      <c r="D164" s="3">
        <f t="shared" si="6"/>
        <v>67650.005287278298</v>
      </c>
      <c r="E164" s="3">
        <f t="shared" si="7"/>
        <v>2.0709282924741673E-76</v>
      </c>
    </row>
    <row r="165" spans="1:5" x14ac:dyDescent="0.3">
      <c r="A165">
        <v>158</v>
      </c>
      <c r="D165" s="3">
        <f t="shared" si="6"/>
        <v>67650.005287278298</v>
      </c>
      <c r="E165" s="3">
        <f t="shared" si="7"/>
        <v>1.4385443670168211E-77</v>
      </c>
    </row>
    <row r="166" spans="1:5" x14ac:dyDescent="0.3">
      <c r="A166">
        <v>159</v>
      </c>
      <c r="D166" s="3">
        <f t="shared" si="6"/>
        <v>67650.005287278298</v>
      </c>
      <c r="E166" s="3">
        <f t="shared" si="7"/>
        <v>9.8012112681716533E-79</v>
      </c>
    </row>
    <row r="167" spans="1:5" x14ac:dyDescent="0.3">
      <c r="A167">
        <v>160</v>
      </c>
      <c r="D167" s="3">
        <f t="shared" si="6"/>
        <v>67650.005287278298</v>
      </c>
      <c r="E167" s="3">
        <f t="shared" si="7"/>
        <v>6.5498979112817547E-80</v>
      </c>
    </row>
    <row r="168" spans="1:5" x14ac:dyDescent="0.3">
      <c r="A168">
        <v>161</v>
      </c>
      <c r="D168" s="3">
        <f t="shared" si="6"/>
        <v>67650.005287278298</v>
      </c>
      <c r="E168" s="3">
        <f t="shared" si="7"/>
        <v>4.2932640693984567E-81</v>
      </c>
    </row>
    <row r="169" spans="1:5" x14ac:dyDescent="0.3">
      <c r="A169">
        <v>162</v>
      </c>
      <c r="D169" s="3">
        <f t="shared" si="6"/>
        <v>67650.005287278298</v>
      </c>
      <c r="E169" s="3">
        <f t="shared" si="7"/>
        <v>2.7601899045761668E-82</v>
      </c>
    </row>
    <row r="170" spans="1:5" x14ac:dyDescent="0.3">
      <c r="A170">
        <v>163</v>
      </c>
      <c r="D170" s="3">
        <f t="shared" si="6"/>
        <v>67650.005287278298</v>
      </c>
      <c r="E170" s="3">
        <f t="shared" si="7"/>
        <v>1.7405584615478859E-83</v>
      </c>
    </row>
    <row r="171" spans="1:5" x14ac:dyDescent="0.3">
      <c r="A171">
        <v>164</v>
      </c>
      <c r="D171" s="3">
        <f t="shared" si="6"/>
        <v>67650.005287278298</v>
      </c>
      <c r="E171" s="3">
        <f t="shared" si="7"/>
        <v>1.0765558297925537E-84</v>
      </c>
    </row>
    <row r="172" spans="1:5" x14ac:dyDescent="0.3">
      <c r="A172">
        <v>165</v>
      </c>
      <c r="D172" s="3">
        <f t="shared" si="6"/>
        <v>67650.005287278298</v>
      </c>
      <c r="E172" s="3">
        <f t="shared" si="7"/>
        <v>6.5310467093298511E-86</v>
      </c>
    </row>
    <row r="173" spans="1:5" x14ac:dyDescent="0.3">
      <c r="A173">
        <v>166</v>
      </c>
      <c r="D173" s="3">
        <f t="shared" si="6"/>
        <v>67650.005287278298</v>
      </c>
      <c r="E173" s="3">
        <f t="shared" si="7"/>
        <v>3.8862193779000647E-87</v>
      </c>
    </row>
    <row r="174" spans="1:5" x14ac:dyDescent="0.3">
      <c r="A174">
        <v>167</v>
      </c>
      <c r="D174" s="3">
        <f t="shared" si="6"/>
        <v>67650.005287278298</v>
      </c>
      <c r="E174" s="3">
        <f t="shared" si="7"/>
        <v>2.2681414044497322E-88</v>
      </c>
    </row>
    <row r="175" spans="1:5" x14ac:dyDescent="0.3">
      <c r="A175">
        <v>168</v>
      </c>
      <c r="D175" s="3">
        <f t="shared" si="6"/>
        <v>67650.005287278298</v>
      </c>
      <c r="E175" s="3">
        <f t="shared" si="7"/>
        <v>1.298408143630655E-89</v>
      </c>
    </row>
    <row r="176" spans="1:5" x14ac:dyDescent="0.3">
      <c r="A176">
        <v>169</v>
      </c>
      <c r="D176" s="3">
        <f t="shared" si="6"/>
        <v>67650.005287278298</v>
      </c>
      <c r="E176" s="3">
        <f t="shared" si="7"/>
        <v>7.2903877128568976E-91</v>
      </c>
    </row>
    <row r="177" spans="1:5" x14ac:dyDescent="0.3">
      <c r="A177">
        <v>170</v>
      </c>
      <c r="D177" s="3">
        <f t="shared" si="6"/>
        <v>67650.005287278298</v>
      </c>
      <c r="E177" s="3">
        <f t="shared" si="7"/>
        <v>4.0150255228875821E-92</v>
      </c>
    </row>
    <row r="178" spans="1:5" x14ac:dyDescent="0.3">
      <c r="A178">
        <v>171</v>
      </c>
      <c r="D178" s="3">
        <f t="shared" si="6"/>
        <v>67650.005287278298</v>
      </c>
      <c r="E178" s="3">
        <f t="shared" si="7"/>
        <v>2.1688238773014191E-93</v>
      </c>
    </row>
    <row r="179" spans="1:5" x14ac:dyDescent="0.3">
      <c r="A179">
        <v>172</v>
      </c>
      <c r="D179" s="3">
        <f t="shared" si="6"/>
        <v>67650.005287278298</v>
      </c>
      <c r="E179" s="3">
        <f t="shared" si="7"/>
        <v>1.1491019242013796E-94</v>
      </c>
    </row>
    <row r="180" spans="1:5" x14ac:dyDescent="0.3">
      <c r="A180">
        <v>173</v>
      </c>
      <c r="D180" s="3">
        <f t="shared" si="6"/>
        <v>67650.005287278298</v>
      </c>
      <c r="E180" s="3">
        <f t="shared" si="7"/>
        <v>5.971605486125847E-96</v>
      </c>
    </row>
    <row r="181" spans="1:5" x14ac:dyDescent="0.3">
      <c r="A181">
        <v>174</v>
      </c>
      <c r="D181" s="3">
        <f t="shared" si="6"/>
        <v>67650.005287278298</v>
      </c>
      <c r="E181" s="3">
        <f t="shared" si="7"/>
        <v>3.0438409486987712E-97</v>
      </c>
    </row>
    <row r="182" spans="1:5" x14ac:dyDescent="0.3">
      <c r="A182">
        <v>175</v>
      </c>
      <c r="D182" s="3">
        <f t="shared" si="6"/>
        <v>67650.005287278298</v>
      </c>
      <c r="E182" s="3">
        <f t="shared" si="7"/>
        <v>1.521777269010811E-98</v>
      </c>
    </row>
    <row r="183" spans="1:5" x14ac:dyDescent="0.3">
      <c r="A183">
        <v>176</v>
      </c>
      <c r="D183" s="3">
        <f t="shared" ref="D183:D207" si="8">$D$1*_xlfn.NORM.DIST($A183,$D$2,$D$3,TRUE)</f>
        <v>67650.005287278298</v>
      </c>
      <c r="E183" s="3">
        <f t="shared" ref="E183:E207" si="9">$D$1*_xlfn.NORM.DIST($A183,$D$2,$D$3,FALSE)</f>
        <v>7.4623999341954105E-100</v>
      </c>
    </row>
    <row r="184" spans="1:5" x14ac:dyDescent="0.3">
      <c r="A184">
        <v>177</v>
      </c>
      <c r="D184" s="3">
        <f t="shared" si="8"/>
        <v>67650.005287278298</v>
      </c>
      <c r="E184" s="3">
        <f t="shared" si="9"/>
        <v>3.589254379156128E-101</v>
      </c>
    </row>
    <row r="185" spans="1:5" x14ac:dyDescent="0.3">
      <c r="A185">
        <v>178</v>
      </c>
      <c r="D185" s="3">
        <f t="shared" si="8"/>
        <v>67650.005287278298</v>
      </c>
      <c r="E185" s="3">
        <f t="shared" si="9"/>
        <v>1.6932779295329822E-102</v>
      </c>
    </row>
    <row r="186" spans="1:5" x14ac:dyDescent="0.3">
      <c r="A186">
        <v>179</v>
      </c>
      <c r="D186" s="3">
        <f t="shared" si="8"/>
        <v>67650.005287278298</v>
      </c>
      <c r="E186" s="3">
        <f t="shared" si="9"/>
        <v>7.8352083055067031E-104</v>
      </c>
    </row>
    <row r="187" spans="1:5" x14ac:dyDescent="0.3">
      <c r="A187">
        <v>180</v>
      </c>
      <c r="D187" s="3">
        <f t="shared" si="8"/>
        <v>67650.005287278298</v>
      </c>
      <c r="E187" s="3">
        <f t="shared" si="9"/>
        <v>3.5560768410453856E-105</v>
      </c>
    </row>
    <row r="188" spans="1:5" x14ac:dyDescent="0.3">
      <c r="A188">
        <v>181</v>
      </c>
      <c r="D188" s="3">
        <f t="shared" si="8"/>
        <v>67650.005287278298</v>
      </c>
      <c r="E188" s="3">
        <f t="shared" si="9"/>
        <v>1.5830331776770867E-106</v>
      </c>
    </row>
    <row r="189" spans="1:5" x14ac:dyDescent="0.3">
      <c r="A189">
        <v>182</v>
      </c>
      <c r="D189" s="3">
        <f t="shared" si="8"/>
        <v>67650.005287278298</v>
      </c>
      <c r="E189" s="3">
        <f t="shared" si="9"/>
        <v>6.912055040069249E-108</v>
      </c>
    </row>
    <row r="190" spans="1:5" x14ac:dyDescent="0.3">
      <c r="A190">
        <v>183</v>
      </c>
      <c r="D190" s="3">
        <f t="shared" si="8"/>
        <v>67650.005287278298</v>
      </c>
      <c r="E190" s="3">
        <f t="shared" si="9"/>
        <v>2.9602108691021199E-109</v>
      </c>
    </row>
    <row r="191" spans="1:5" x14ac:dyDescent="0.3">
      <c r="A191">
        <v>184</v>
      </c>
      <c r="D191" s="3">
        <f t="shared" si="8"/>
        <v>67650.005287278298</v>
      </c>
      <c r="E191" s="3">
        <f t="shared" si="9"/>
        <v>1.2434731169370646E-110</v>
      </c>
    </row>
    <row r="192" spans="1:5" x14ac:dyDescent="0.3">
      <c r="A192">
        <v>185</v>
      </c>
      <c r="D192" s="3">
        <f t="shared" si="8"/>
        <v>67650.005287278298</v>
      </c>
      <c r="E192" s="3">
        <f t="shared" si="9"/>
        <v>5.1232841390762211E-112</v>
      </c>
    </row>
    <row r="193" spans="1:5" x14ac:dyDescent="0.3">
      <c r="A193">
        <v>186</v>
      </c>
      <c r="D193" s="3">
        <f t="shared" si="8"/>
        <v>67650.005287278298</v>
      </c>
      <c r="E193" s="3">
        <f t="shared" si="9"/>
        <v>2.0704215303526496E-113</v>
      </c>
    </row>
    <row r="194" spans="1:5" x14ac:dyDescent="0.3">
      <c r="A194">
        <v>187</v>
      </c>
      <c r="D194" s="3">
        <f t="shared" si="8"/>
        <v>67650.005287278298</v>
      </c>
      <c r="E194" s="3">
        <f t="shared" si="9"/>
        <v>8.2066780882907509E-115</v>
      </c>
    </row>
    <row r="195" spans="1:5" x14ac:dyDescent="0.3">
      <c r="A195">
        <v>188</v>
      </c>
      <c r="D195" s="3">
        <f t="shared" si="8"/>
        <v>67650.005287278298</v>
      </c>
      <c r="E195" s="3">
        <f t="shared" si="9"/>
        <v>3.1906143330984016E-116</v>
      </c>
    </row>
    <row r="196" spans="1:5" x14ac:dyDescent="0.3">
      <c r="A196">
        <v>189</v>
      </c>
      <c r="D196" s="3">
        <f t="shared" si="8"/>
        <v>67650.005287278298</v>
      </c>
      <c r="E196" s="3">
        <f t="shared" si="9"/>
        <v>1.2166888156120446E-117</v>
      </c>
    </row>
    <row r="197" spans="1:5" x14ac:dyDescent="0.3">
      <c r="A197">
        <v>190</v>
      </c>
      <c r="D197" s="3">
        <f t="shared" si="8"/>
        <v>67650.005287278298</v>
      </c>
      <c r="E197" s="3">
        <f t="shared" si="9"/>
        <v>4.5507503409185073E-119</v>
      </c>
    </row>
    <row r="198" spans="1:5" x14ac:dyDescent="0.3">
      <c r="A198">
        <v>191</v>
      </c>
      <c r="D198" s="3">
        <f t="shared" si="8"/>
        <v>67650.005287278298</v>
      </c>
      <c r="E198" s="3">
        <f t="shared" si="9"/>
        <v>1.669493741107144E-120</v>
      </c>
    </row>
    <row r="199" spans="1:5" x14ac:dyDescent="0.3">
      <c r="A199">
        <v>192</v>
      </c>
      <c r="D199" s="3">
        <f t="shared" si="8"/>
        <v>67650.005287278298</v>
      </c>
      <c r="E199" s="3">
        <f t="shared" si="9"/>
        <v>6.0073767673324516E-122</v>
      </c>
    </row>
    <row r="200" spans="1:5" x14ac:dyDescent="0.3">
      <c r="A200">
        <v>193</v>
      </c>
      <c r="D200" s="3">
        <f t="shared" si="8"/>
        <v>67650.005287278298</v>
      </c>
      <c r="E200" s="3">
        <f t="shared" si="9"/>
        <v>2.1202312756446734E-123</v>
      </c>
    </row>
    <row r="201" spans="1:5" x14ac:dyDescent="0.3">
      <c r="A201">
        <v>194</v>
      </c>
      <c r="D201" s="3">
        <f t="shared" si="8"/>
        <v>67650.005287278298</v>
      </c>
      <c r="E201" s="3">
        <f t="shared" si="9"/>
        <v>7.3397267662911631E-125</v>
      </c>
    </row>
    <row r="202" spans="1:5" x14ac:dyDescent="0.3">
      <c r="A202">
        <v>195</v>
      </c>
      <c r="D202" s="3">
        <f t="shared" si="8"/>
        <v>67650.005287278298</v>
      </c>
      <c r="E202" s="3">
        <f t="shared" si="9"/>
        <v>2.4921537940622778E-126</v>
      </c>
    </row>
    <row r="203" spans="1:5" x14ac:dyDescent="0.3">
      <c r="A203">
        <v>196</v>
      </c>
      <c r="D203" s="3">
        <f t="shared" si="8"/>
        <v>67650.005287278298</v>
      </c>
      <c r="E203" s="3">
        <f t="shared" si="9"/>
        <v>8.2998085934938564E-128</v>
      </c>
    </row>
    <row r="204" spans="1:5" x14ac:dyDescent="0.3">
      <c r="A204">
        <v>197</v>
      </c>
      <c r="D204" s="3">
        <f t="shared" si="8"/>
        <v>67650.005287278298</v>
      </c>
      <c r="E204" s="3">
        <f t="shared" si="9"/>
        <v>2.7111878198712134E-129</v>
      </c>
    </row>
    <row r="205" spans="1:5" x14ac:dyDescent="0.3">
      <c r="A205">
        <v>198</v>
      </c>
      <c r="D205" s="3">
        <f t="shared" si="8"/>
        <v>67650.005287278298</v>
      </c>
      <c r="E205" s="3">
        <f t="shared" si="9"/>
        <v>8.6865919867647796E-131</v>
      </c>
    </row>
    <row r="206" spans="1:5" x14ac:dyDescent="0.3">
      <c r="A206">
        <v>199</v>
      </c>
      <c r="D206" s="3">
        <f t="shared" si="8"/>
        <v>67650.005287278298</v>
      </c>
      <c r="E206" s="3">
        <f t="shared" si="9"/>
        <v>2.7298421279884252E-132</v>
      </c>
    </row>
    <row r="207" spans="1:5" x14ac:dyDescent="0.3">
      <c r="A207">
        <v>200</v>
      </c>
      <c r="D207" s="3">
        <f t="shared" si="8"/>
        <v>67650.005287278298</v>
      </c>
      <c r="E207" s="3">
        <f t="shared" si="9"/>
        <v>8.4144150618055491E-134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workbookViewId="0">
      <selection activeCell="B3" sqref="B3"/>
    </sheetView>
  </sheetViews>
  <sheetFormatPr defaultRowHeight="14.4" x14ac:dyDescent="0.3"/>
  <cols>
    <col min="2" max="2" width="13.21875" customWidth="1"/>
    <col min="3" max="3" width="12" customWidth="1"/>
    <col min="4" max="4" width="12.5546875" bestFit="1" customWidth="1"/>
    <col min="5" max="5" width="12.109375" bestFit="1" customWidth="1"/>
  </cols>
  <sheetData>
    <row r="1" spans="1:5" x14ac:dyDescent="0.3">
      <c r="A1" t="s">
        <v>279</v>
      </c>
      <c r="B1" s="2">
        <f>MAX(B8:B97)</f>
        <v>2341540</v>
      </c>
      <c r="C1" s="7"/>
      <c r="D1" s="11">
        <v>2892887.4469462442</v>
      </c>
      <c r="E1" s="2">
        <f>MAX(E8:E97)</f>
        <v>85954.423078157022</v>
      </c>
    </row>
    <row r="2" spans="1:5" x14ac:dyDescent="0.3">
      <c r="A2" t="s">
        <v>273</v>
      </c>
      <c r="B2" s="2">
        <f>AVERAGE(B8:B97)</f>
        <v>422402.11111111112</v>
      </c>
      <c r="C2" s="7"/>
      <c r="D2" s="10">
        <v>78.755893400952957</v>
      </c>
      <c r="E2" s="7">
        <f>AVERAGE(E8:E97)</f>
        <v>26010.882003221133</v>
      </c>
    </row>
    <row r="3" spans="1:5" x14ac:dyDescent="0.3">
      <c r="A3" t="s">
        <v>274</v>
      </c>
      <c r="B3" s="2">
        <f>STDEV(B8:B97)</f>
        <v>680595.09446688788</v>
      </c>
      <c r="C3" s="7"/>
      <c r="D3" s="10">
        <v>13.424606835272636</v>
      </c>
      <c r="E3" s="7">
        <f>STDEV(E8:E97)</f>
        <v>32841.008430415153</v>
      </c>
    </row>
    <row r="5" spans="1:5" x14ac:dyDescent="0.3">
      <c r="D5" s="6">
        <f>SUMXMY2(D8:D97,B8:B97)</f>
        <v>10935674470.621523</v>
      </c>
    </row>
    <row r="7" spans="1:5" x14ac:dyDescent="0.3">
      <c r="A7" t="s">
        <v>272</v>
      </c>
      <c r="B7" t="s">
        <v>283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>
        <v>7</v>
      </c>
      <c r="C8" s="9">
        <v>3</v>
      </c>
      <c r="D8" s="3">
        <f t="shared" ref="D8:D53" si="0">$D$1*_xlfn.NORM.DIST($A8,$D$2,$D$3,TRUE)</f>
        <v>1.0057924241042156E-2</v>
      </c>
      <c r="E8" s="3">
        <f t="shared" ref="E8:E53" si="1">$D$1*_xlfn.NORM.DIST($A8,$D$2,$D$3,FALSE)</f>
        <v>4.4620793558028272E-3</v>
      </c>
    </row>
    <row r="9" spans="1:5" x14ac:dyDescent="0.3">
      <c r="A9">
        <v>2</v>
      </c>
      <c r="B9" s="8">
        <v>11</v>
      </c>
      <c r="C9" s="9">
        <v>3</v>
      </c>
      <c r="D9" s="3">
        <f t="shared" si="0"/>
        <v>1.5631621553438866E-2</v>
      </c>
      <c r="E9" s="3">
        <f t="shared" si="1"/>
        <v>6.850284528277524E-3</v>
      </c>
    </row>
    <row r="10" spans="1:5" x14ac:dyDescent="0.3">
      <c r="A10">
        <v>3</v>
      </c>
      <c r="B10" s="8">
        <v>21</v>
      </c>
      <c r="C10" s="9">
        <v>3</v>
      </c>
      <c r="D10" s="3">
        <f t="shared" si="0"/>
        <v>2.4163104860854032E-2</v>
      </c>
      <c r="E10" s="3">
        <f t="shared" si="1"/>
        <v>1.0458517566075647E-2</v>
      </c>
    </row>
    <row r="11" spans="1:5" x14ac:dyDescent="0.3">
      <c r="A11">
        <v>4</v>
      </c>
      <c r="B11" s="8">
        <v>28</v>
      </c>
      <c r="C11" s="9">
        <v>3</v>
      </c>
      <c r="D11" s="3">
        <f t="shared" si="0"/>
        <v>3.7149751209302889E-2</v>
      </c>
      <c r="E11" s="3">
        <f t="shared" si="1"/>
        <v>1.5878952481848958E-2</v>
      </c>
    </row>
    <row r="12" spans="1:5" x14ac:dyDescent="0.3">
      <c r="A12">
        <v>5</v>
      </c>
      <c r="B12" s="8">
        <v>38</v>
      </c>
      <c r="C12" s="9">
        <v>3</v>
      </c>
      <c r="D12" s="3">
        <f t="shared" si="0"/>
        <v>5.6808722398042084E-2</v>
      </c>
      <c r="E12" s="3">
        <f t="shared" si="1"/>
        <v>2.3975284373093118E-2</v>
      </c>
    </row>
    <row r="13" spans="1:5" x14ac:dyDescent="0.3">
      <c r="A13">
        <v>6</v>
      </c>
      <c r="B13" s="8">
        <v>44</v>
      </c>
      <c r="C13" s="9">
        <v>3</v>
      </c>
      <c r="D13" s="3">
        <f t="shared" si="0"/>
        <v>8.640355325362363E-2</v>
      </c>
      <c r="E13" s="3">
        <f t="shared" si="1"/>
        <v>3.5999451536270509E-2</v>
      </c>
    </row>
    <row r="14" spans="1:5" x14ac:dyDescent="0.3">
      <c r="A14">
        <v>7</v>
      </c>
      <c r="B14" s="8">
        <v>62</v>
      </c>
      <c r="C14" s="9">
        <v>3</v>
      </c>
      <c r="D14" s="3">
        <f t="shared" si="0"/>
        <v>0.13070952255050697</v>
      </c>
      <c r="E14" s="3">
        <f t="shared" si="1"/>
        <v>5.3754917593425759E-2</v>
      </c>
    </row>
    <row r="15" spans="1:5" x14ac:dyDescent="0.3">
      <c r="A15">
        <v>8</v>
      </c>
      <c r="B15" s="8">
        <v>71</v>
      </c>
      <c r="C15" s="9">
        <v>3</v>
      </c>
      <c r="D15" s="3">
        <f t="shared" si="0"/>
        <v>0.19667245076633033</v>
      </c>
      <c r="E15" s="3">
        <f t="shared" si="1"/>
        <v>7.9823490716888407E-2</v>
      </c>
    </row>
    <row r="16" spans="1:5" x14ac:dyDescent="0.3">
      <c r="A16">
        <v>9</v>
      </c>
      <c r="B16" s="8">
        <v>82</v>
      </c>
      <c r="C16" s="9">
        <v>3</v>
      </c>
      <c r="D16" s="3">
        <f t="shared" si="0"/>
        <v>0.29433519320089591</v>
      </c>
      <c r="E16" s="3">
        <f t="shared" si="1"/>
        <v>0.11787818226169697</v>
      </c>
    </row>
    <row r="17" spans="1:5" x14ac:dyDescent="0.3">
      <c r="A17">
        <v>10</v>
      </c>
      <c r="B17" s="8">
        <v>112</v>
      </c>
      <c r="C17" s="9">
        <v>3</v>
      </c>
      <c r="D17" s="3">
        <f t="shared" si="0"/>
        <v>0.43813198906567113</v>
      </c>
      <c r="E17" s="3">
        <f t="shared" si="1"/>
        <v>0.17311166909933992</v>
      </c>
    </row>
    <row r="18" spans="1:5" x14ac:dyDescent="0.3">
      <c r="A18">
        <v>11</v>
      </c>
      <c r="B18" s="8">
        <v>131</v>
      </c>
      <c r="C18" s="9">
        <v>3</v>
      </c>
      <c r="D18" s="3">
        <f t="shared" si="0"/>
        <v>0.64868468556294989</v>
      </c>
      <c r="E18" s="3">
        <f t="shared" si="1"/>
        <v>0.25281885285416283</v>
      </c>
    </row>
    <row r="19" spans="1:5" x14ac:dyDescent="0.3">
      <c r="A19">
        <v>12</v>
      </c>
      <c r="B19" s="8">
        <v>141</v>
      </c>
      <c r="C19" s="9">
        <v>3</v>
      </c>
      <c r="D19" s="3">
        <f t="shared" si="0"/>
        <v>0.95527872797618474</v>
      </c>
      <c r="E19" s="3">
        <f t="shared" si="1"/>
        <v>0.36718317108603332</v>
      </c>
    </row>
    <row r="20" spans="1:5" x14ac:dyDescent="0.3">
      <c r="A20">
        <v>13</v>
      </c>
      <c r="B20" s="8">
        <v>149</v>
      </c>
      <c r="C20" s="9">
        <v>3</v>
      </c>
      <c r="D20" s="3">
        <f t="shared" si="0"/>
        <v>1.3992531197901075</v>
      </c>
      <c r="E20" s="3">
        <f t="shared" si="1"/>
        <v>0.53033010239819223</v>
      </c>
    </row>
    <row r="21" spans="1:5" x14ac:dyDescent="0.3">
      <c r="A21">
        <v>14</v>
      </c>
      <c r="B21" s="8">
        <v>168</v>
      </c>
      <c r="C21" s="9">
        <v>3</v>
      </c>
      <c r="D21" s="3">
        <f t="shared" si="0"/>
        <v>2.0386101369503562</v>
      </c>
      <c r="E21" s="3">
        <f t="shared" si="1"/>
        <v>0.76172812130391565</v>
      </c>
    </row>
    <row r="22" spans="1:5" x14ac:dyDescent="0.3">
      <c r="A22">
        <v>15</v>
      </c>
      <c r="B22" s="8">
        <v>177</v>
      </c>
      <c r="C22" s="9">
        <v>3</v>
      </c>
      <c r="D22" s="3">
        <f t="shared" si="0"/>
        <v>2.9542406502816978</v>
      </c>
      <c r="E22" s="3">
        <f t="shared" si="1"/>
        <v>1.088037585892458</v>
      </c>
    </row>
    <row r="23" spans="1:5" x14ac:dyDescent="0.3">
      <c r="A23">
        <v>16</v>
      </c>
      <c r="B23" s="8">
        <v>188</v>
      </c>
      <c r="C23" s="9">
        <v>3</v>
      </c>
      <c r="D23" s="3">
        <f t="shared" si="0"/>
        <v>4.2582730569653622</v>
      </c>
      <c r="E23" s="3">
        <f t="shared" si="1"/>
        <v>1.5455320174401532</v>
      </c>
    </row>
    <row r="24" spans="1:5" x14ac:dyDescent="0.3">
      <c r="A24">
        <v>17</v>
      </c>
      <c r="B24" s="8">
        <v>259</v>
      </c>
      <c r="C24" s="9">
        <v>3</v>
      </c>
      <c r="D24" s="3">
        <f t="shared" si="0"/>
        <v>6.1051919237756911</v>
      </c>
      <c r="E24" s="3">
        <f t="shared" si="1"/>
        <v>2.1832441931181767</v>
      </c>
    </row>
    <row r="25" spans="1:5" x14ac:dyDescent="0.3">
      <c r="A25">
        <v>18</v>
      </c>
      <c r="B25" s="8">
        <v>284</v>
      </c>
      <c r="C25" s="9">
        <v>3</v>
      </c>
      <c r="D25" s="3">
        <f t="shared" si="0"/>
        <v>8.7065405422539932</v>
      </c>
      <c r="E25" s="3">
        <f t="shared" si="1"/>
        <v>3.0670214980905688</v>
      </c>
    </row>
    <row r="26" spans="1:5" x14ac:dyDescent="0.3">
      <c r="A26">
        <v>19</v>
      </c>
      <c r="B26" s="8">
        <v>299</v>
      </c>
      <c r="C26" s="9">
        <v>3</v>
      </c>
      <c r="D26" s="3">
        <f t="shared" si="0"/>
        <v>12.350223696387564</v>
      </c>
      <c r="E26" s="3">
        <f t="shared" si="1"/>
        <v>4.2847109134980412</v>
      </c>
    </row>
    <row r="27" spans="1:5" x14ac:dyDescent="0.3">
      <c r="A27">
        <v>20</v>
      </c>
      <c r="B27" s="8">
        <v>386</v>
      </c>
      <c r="C27" s="9">
        <v>3</v>
      </c>
      <c r="D27" s="3">
        <f t="shared" si="0"/>
        <v>17.425666741370151</v>
      </c>
      <c r="E27" s="3">
        <f t="shared" si="1"/>
        <v>5.9527333690480102</v>
      </c>
    </row>
    <row r="28" spans="1:5" x14ac:dyDescent="0.3">
      <c r="A28">
        <v>21</v>
      </c>
      <c r="B28" s="8">
        <v>394</v>
      </c>
      <c r="C28" s="9">
        <v>3</v>
      </c>
      <c r="D28" s="3">
        <f t="shared" si="0"/>
        <v>24.45636759472761</v>
      </c>
      <c r="E28" s="3">
        <f t="shared" si="1"/>
        <v>8.2243490530538867</v>
      </c>
    </row>
    <row r="29" spans="1:5" x14ac:dyDescent="0.3">
      <c r="A29">
        <v>22</v>
      </c>
      <c r="B29" s="8">
        <v>440</v>
      </c>
      <c r="C29" s="9">
        <v>3</v>
      </c>
      <c r="D29" s="3">
        <f t="shared" si="0"/>
        <v>34.141701285842331</v>
      </c>
      <c r="E29" s="3">
        <f t="shared" si="1"/>
        <v>11.299958200431538</v>
      </c>
    </row>
    <row r="30" spans="1:5" x14ac:dyDescent="0.3">
      <c r="A30">
        <v>23</v>
      </c>
      <c r="B30" s="8">
        <v>451</v>
      </c>
      <c r="C30" s="9">
        <v>3</v>
      </c>
      <c r="D30" s="3">
        <f t="shared" si="0"/>
        <v>47.410202368838355</v>
      </c>
      <c r="E30" s="3">
        <f t="shared" si="1"/>
        <v>15.439823769348045</v>
      </c>
    </row>
    <row r="31" spans="1:5" x14ac:dyDescent="0.3">
      <c r="A31">
        <v>24</v>
      </c>
      <c r="B31" s="8">
        <v>505</v>
      </c>
      <c r="C31" s="9">
        <v>3</v>
      </c>
      <c r="D31" s="3">
        <f t="shared" si="0"/>
        <v>65.486956375627756</v>
      </c>
      <c r="E31" s="3">
        <f t="shared" si="1"/>
        <v>20.979640406913912</v>
      </c>
    </row>
    <row r="32" spans="1:5" x14ac:dyDescent="0.3">
      <c r="A32">
        <v>25</v>
      </c>
      <c r="B32" s="8">
        <v>595</v>
      </c>
      <c r="C32" s="9">
        <v>3</v>
      </c>
      <c r="D32" s="3">
        <f t="shared" si="0"/>
        <v>89.978171885625258</v>
      </c>
      <c r="E32" s="3">
        <f t="shared" si="1"/>
        <v>28.349404475535092</v>
      </c>
    </row>
    <row r="33" spans="1:5" x14ac:dyDescent="0.3">
      <c r="A33">
        <v>26</v>
      </c>
      <c r="B33" s="8">
        <v>689</v>
      </c>
      <c r="C33" s="9">
        <v>3</v>
      </c>
      <c r="D33" s="3">
        <f t="shared" si="0"/>
        <v>122.97646985802558</v>
      </c>
      <c r="E33" s="3">
        <f t="shared" si="1"/>
        <v>38.096058029017719</v>
      </c>
    </row>
    <row r="34" spans="1:5" x14ac:dyDescent="0.3">
      <c r="A34">
        <v>27</v>
      </c>
      <c r="B34" s="8">
        <v>801</v>
      </c>
      <c r="C34" s="9">
        <v>3</v>
      </c>
      <c r="D34" s="3">
        <f t="shared" si="0"/>
        <v>167.19090165086473</v>
      </c>
      <c r="E34" s="3">
        <f t="shared" si="1"/>
        <v>50.910379923880832</v>
      </c>
    </row>
    <row r="35" spans="1:5" x14ac:dyDescent="0.3">
      <c r="A35">
        <v>28</v>
      </c>
      <c r="B35" s="8">
        <v>902</v>
      </c>
      <c r="C35" s="9">
        <v>3</v>
      </c>
      <c r="D35" s="3">
        <f t="shared" si="0"/>
        <v>226.10617066248466</v>
      </c>
      <c r="E35" s="3">
        <f t="shared" si="1"/>
        <v>67.658573279026896</v>
      </c>
    </row>
    <row r="36" spans="1:5" x14ac:dyDescent="0.3">
      <c r="A36">
        <v>29</v>
      </c>
      <c r="B36" s="8">
        <v>997</v>
      </c>
      <c r="C36" s="9">
        <v>3</v>
      </c>
      <c r="D36" s="3">
        <f t="shared" si="0"/>
        <v>304.17595696571391</v>
      </c>
      <c r="E36" s="3">
        <f t="shared" si="1"/>
        <v>89.41894306692592</v>
      </c>
    </row>
    <row r="37" spans="1:5" x14ac:dyDescent="0.3">
      <c r="A37">
        <v>30</v>
      </c>
      <c r="B37" s="8">
        <v>1097</v>
      </c>
      <c r="C37" s="9">
        <v>3</v>
      </c>
      <c r="D37" s="3">
        <f t="shared" si="0"/>
        <v>407.05559439063626</v>
      </c>
      <c r="E37" s="3">
        <f t="shared" si="1"/>
        <v>117.52396304652102</v>
      </c>
    </row>
    <row r="38" spans="1:5" x14ac:dyDescent="0.3">
      <c r="A38">
        <v>31</v>
      </c>
      <c r="B38" s="8">
        <v>1245</v>
      </c>
      <c r="C38" s="9">
        <v>3</v>
      </c>
      <c r="D38" s="3">
        <f t="shared" si="0"/>
        <v>541.87958219081509</v>
      </c>
      <c r="E38" s="3">
        <f t="shared" si="1"/>
        <v>153.60788971955725</v>
      </c>
    </row>
    <row r="39" spans="1:5" x14ac:dyDescent="0.3">
      <c r="A39">
        <v>32</v>
      </c>
      <c r="B39" s="8">
        <v>1547</v>
      </c>
      <c r="C39" s="9">
        <v>3</v>
      </c>
      <c r="D39" s="3">
        <f t="shared" si="0"/>
        <v>717.58947797081805</v>
      </c>
      <c r="E39" s="3">
        <f t="shared" si="1"/>
        <v>199.65988507274477</v>
      </c>
    </row>
    <row r="40" spans="1:5" x14ac:dyDescent="0.3">
      <c r="A40">
        <v>33</v>
      </c>
      <c r="B40" s="8">
        <v>1912</v>
      </c>
      <c r="C40" s="9">
        <v>3</v>
      </c>
      <c r="D40" s="3">
        <f t="shared" si="0"/>
        <v>945.31755724682341</v>
      </c>
      <c r="E40" s="3">
        <f t="shared" si="1"/>
        <v>258.08235314473058</v>
      </c>
    </row>
    <row r="41" spans="1:5" x14ac:dyDescent="0.3">
      <c r="A41">
        <v>34</v>
      </c>
      <c r="B41" s="8">
        <v>2295</v>
      </c>
      <c r="C41" s="9">
        <v>3</v>
      </c>
      <c r="D41" s="3">
        <f t="shared" si="0"/>
        <v>1238.8311745603608</v>
      </c>
      <c r="E41" s="3">
        <f t="shared" si="1"/>
        <v>331.75387331539304</v>
      </c>
    </row>
    <row r="42" spans="1:5" x14ac:dyDescent="0.3">
      <c r="A42">
        <v>35</v>
      </c>
      <c r="B42" s="8">
        <v>2626</v>
      </c>
      <c r="C42" s="9">
        <v>3</v>
      </c>
      <c r="D42" s="3">
        <f t="shared" si="0"/>
        <v>1615.041954823706</v>
      </c>
      <c r="E42" s="3">
        <f t="shared" si="1"/>
        <v>424.09572373050599</v>
      </c>
    </row>
    <row r="43" spans="1:5" x14ac:dyDescent="0.3">
      <c r="A43">
        <v>36</v>
      </c>
      <c r="B43" s="8">
        <v>3196</v>
      </c>
      <c r="C43" s="9">
        <v>3</v>
      </c>
      <c r="D43" s="3">
        <f t="shared" si="0"/>
        <v>2094.5827147198615</v>
      </c>
      <c r="E43" s="3">
        <f t="shared" si="1"/>
        <v>539.14053317529658</v>
      </c>
    </row>
    <row r="44" spans="1:5" x14ac:dyDescent="0.3">
      <c r="A44">
        <v>37</v>
      </c>
      <c r="B44" s="8">
        <v>4118</v>
      </c>
      <c r="C44" s="9">
        <v>3</v>
      </c>
      <c r="D44" s="3">
        <f t="shared" si="0"/>
        <v>2702.4532996501316</v>
      </c>
      <c r="E44" s="3">
        <f t="shared" si="1"/>
        <v>681.60108535916913</v>
      </c>
    </row>
    <row r="45" spans="1:5" x14ac:dyDescent="0.3">
      <c r="A45">
        <v>38</v>
      </c>
      <c r="B45" s="8">
        <v>5155</v>
      </c>
      <c r="C45" s="9">
        <v>3</v>
      </c>
      <c r="D45" s="3">
        <f t="shared" si="0"/>
        <v>3468.7342681304699</v>
      </c>
      <c r="E45" s="3">
        <f t="shared" si="1"/>
        <v>856.93673789629941</v>
      </c>
    </row>
    <row r="46" spans="1:5" x14ac:dyDescent="0.3">
      <c r="A46">
        <v>39</v>
      </c>
      <c r="B46" s="8">
        <v>6610</v>
      </c>
      <c r="C46" s="9">
        <v>3</v>
      </c>
      <c r="D46" s="3">
        <f t="shared" si="0"/>
        <v>4429.3645239357575</v>
      </c>
      <c r="E46" s="3">
        <f t="shared" si="1"/>
        <v>1071.4143275295467</v>
      </c>
    </row>
    <row r="47" spans="1:5" x14ac:dyDescent="0.3">
      <c r="A47">
        <v>40</v>
      </c>
      <c r="B47" s="8">
        <v>8386</v>
      </c>
      <c r="C47" s="9">
        <v>3</v>
      </c>
      <c r="D47" s="3">
        <f t="shared" si="0"/>
        <v>5626.9755696005677</v>
      </c>
      <c r="E47" s="3">
        <f t="shared" si="1"/>
        <v>1332.1598384816189</v>
      </c>
    </row>
    <row r="48" spans="1:5" x14ac:dyDescent="0.3">
      <c r="A48">
        <v>41</v>
      </c>
      <c r="B48" s="8">
        <v>10113</v>
      </c>
      <c r="C48" s="9">
        <v>3</v>
      </c>
      <c r="D48" s="3">
        <f t="shared" si="0"/>
        <v>7111.7710446794408</v>
      </c>
      <c r="E48" s="3">
        <f t="shared" si="1"/>
        <v>1647.1965443877555</v>
      </c>
    </row>
    <row r="49" spans="1:5" x14ac:dyDescent="0.3">
      <c r="A49">
        <v>42</v>
      </c>
      <c r="B49" s="8">
        <v>12510</v>
      </c>
      <c r="C49" s="9">
        <v>3</v>
      </c>
      <c r="D49" s="3">
        <f t="shared" si="0"/>
        <v>8942.4356655850734</v>
      </c>
      <c r="E49" s="3">
        <f t="shared" si="1"/>
        <v>2025.4648349345136</v>
      </c>
    </row>
    <row r="50" spans="1:5" x14ac:dyDescent="0.3">
      <c r="A50">
        <v>43</v>
      </c>
      <c r="B50" s="8">
        <v>14644</v>
      </c>
      <c r="C50" s="9">
        <v>3</v>
      </c>
      <c r="D50" s="3">
        <f t="shared" si="0"/>
        <v>11187.052689865735</v>
      </c>
      <c r="E50" s="3">
        <f t="shared" si="1"/>
        <v>2476.8185507712715</v>
      </c>
    </row>
    <row r="51" spans="1:5" x14ac:dyDescent="0.3">
      <c r="A51">
        <v>44</v>
      </c>
      <c r="B51" s="8">
        <v>17252</v>
      </c>
      <c r="C51" s="9">
        <v>3</v>
      </c>
      <c r="D51" s="3">
        <f t="shared" si="0"/>
        <v>13924.00372241293</v>
      </c>
      <c r="E51" s="3">
        <f t="shared" si="1"/>
        <v>3011.9924233904258</v>
      </c>
    </row>
    <row r="52" spans="1:5" x14ac:dyDescent="0.3">
      <c r="A52">
        <v>45</v>
      </c>
      <c r="B52" s="8">
        <v>20997</v>
      </c>
      <c r="C52" s="9">
        <v>3</v>
      </c>
      <c r="D52" s="3">
        <f t="shared" si="0"/>
        <v>17242.819250391665</v>
      </c>
      <c r="E52" s="3">
        <f t="shared" si="1"/>
        <v>3642.535201388117</v>
      </c>
    </row>
    <row r="53" spans="1:5" x14ac:dyDescent="0.3">
      <c r="A53">
        <v>46</v>
      </c>
      <c r="B53" s="8">
        <v>24948</v>
      </c>
      <c r="C53" s="9">
        <v>3</v>
      </c>
      <c r="D53" s="3">
        <f t="shared" si="0"/>
        <v>21244.942974428373</v>
      </c>
      <c r="E53" s="3">
        <f t="shared" si="1"/>
        <v>4380.7032907458988</v>
      </c>
    </row>
    <row r="54" spans="1:5" x14ac:dyDescent="0.3">
      <c r="A54">
        <v>47</v>
      </c>
      <c r="B54" s="8">
        <v>28845</v>
      </c>
      <c r="C54" s="9">
        <v>3</v>
      </c>
      <c r="D54" s="3">
        <f>$D$1*_xlfn.NORM.DIST($A54,$D$2,$D$3,TRUE)</f>
        <v>26044.368080522265</v>
      </c>
      <c r="E54" s="3">
        <f>$D$1*_xlfn.NORM.DIST($A54,$D$2,$D$3,FALSE)</f>
        <v>5239.3102898931802</v>
      </c>
    </row>
    <row r="55" spans="1:5" x14ac:dyDescent="0.3">
      <c r="A55">
        <v>48</v>
      </c>
      <c r="B55" s="8">
        <v>32549</v>
      </c>
      <c r="C55" s="9">
        <f>+B55-B54</f>
        <v>3704</v>
      </c>
      <c r="D55" s="3">
        <f t="shared" ref="D55:D118" si="2">$D$1*_xlfn.NORM.DIST($A55,$D$2,$D$3,TRUE)</f>
        <v>31768.099396430709</v>
      </c>
      <c r="E55" s="3">
        <f t="shared" ref="E55:E118" si="3">$D$1*_xlfn.NORM.DIST($A55,$D$2,$D$3,FALSE)</f>
        <v>6231.5286970857724</v>
      </c>
    </row>
    <row r="56" spans="1:5" x14ac:dyDescent="0.3">
      <c r="A56">
        <v>49</v>
      </c>
      <c r="B56" s="8">
        <v>37533</v>
      </c>
      <c r="C56" s="9">
        <f t="shared" ref="C56:C97" si="4">+B56-B55</f>
        <v>4984</v>
      </c>
      <c r="D56" s="3">
        <f t="shared" si="2"/>
        <v>38556.392254749328</v>
      </c>
      <c r="E56" s="3">
        <f t="shared" si="3"/>
        <v>7370.6413318885789</v>
      </c>
    </row>
    <row r="57" spans="1:5" x14ac:dyDescent="0.3">
      <c r="A57">
        <v>50</v>
      </c>
      <c r="B57" s="8">
        <v>44701</v>
      </c>
      <c r="C57" s="9">
        <f t="shared" si="4"/>
        <v>7168</v>
      </c>
      <c r="D57" s="3">
        <f t="shared" si="2"/>
        <v>46562.717214927688</v>
      </c>
      <c r="E57" s="3">
        <f t="shared" si="3"/>
        <v>8669.7416508318111</v>
      </c>
    </row>
    <row r="58" spans="1:5" x14ac:dyDescent="0.3">
      <c r="A58">
        <v>51</v>
      </c>
      <c r="B58" s="8">
        <v>47158</v>
      </c>
      <c r="C58" s="9">
        <f t="shared" si="4"/>
        <v>2457</v>
      </c>
      <c r="D58" s="3">
        <f t="shared" si="2"/>
        <v>55953.399946631158</v>
      </c>
      <c r="E58" s="3">
        <f t="shared" si="3"/>
        <v>10141.384134928743</v>
      </c>
    </row>
    <row r="59" spans="1:5" x14ac:dyDescent="0.3">
      <c r="A59">
        <v>52</v>
      </c>
      <c r="B59" s="8">
        <v>63838</v>
      </c>
      <c r="C59" s="9">
        <f t="shared" si="4"/>
        <v>16680</v>
      </c>
      <c r="D59" s="3">
        <f t="shared" si="2"/>
        <v>66906.887889087637</v>
      </c>
      <c r="E59" s="3">
        <f t="shared" si="3"/>
        <v>11797.188244529931</v>
      </c>
    </row>
    <row r="60" spans="1:5" x14ac:dyDescent="0.3">
      <c r="A60">
        <v>53</v>
      </c>
      <c r="B60" s="8">
        <v>74633</v>
      </c>
      <c r="C60" s="9">
        <f t="shared" si="4"/>
        <v>10795</v>
      </c>
      <c r="D60" s="3">
        <f t="shared" si="2"/>
        <v>79612.600064886297</v>
      </c>
      <c r="E60" s="3">
        <f t="shared" si="3"/>
        <v>13647.40200918652</v>
      </c>
    </row>
    <row r="61" spans="1:5" x14ac:dyDescent="0.3">
      <c r="A61">
        <v>54</v>
      </c>
      <c r="B61" s="8">
        <v>85850</v>
      </c>
      <c r="C61" s="9">
        <f t="shared" si="4"/>
        <v>11217</v>
      </c>
      <c r="D61" s="3">
        <f t="shared" si="2"/>
        <v>94269.323852330752</v>
      </c>
      <c r="E61" s="3">
        <f t="shared" si="3"/>
        <v>15700.434053874038</v>
      </c>
    </row>
    <row r="62" spans="1:5" x14ac:dyDescent="0.3">
      <c r="A62">
        <v>55</v>
      </c>
      <c r="B62" s="8">
        <v>99669</v>
      </c>
      <c r="C62" s="9">
        <f t="shared" si="4"/>
        <v>13819</v>
      </c>
      <c r="D62" s="3">
        <f t="shared" si="2"/>
        <v>111083.13271197706</v>
      </c>
      <c r="E62" s="3">
        <f t="shared" si="3"/>
        <v>17962.365639224823</v>
      </c>
    </row>
    <row r="63" spans="1:5" x14ac:dyDescent="0.3">
      <c r="A63">
        <v>56</v>
      </c>
      <c r="B63" s="8">
        <v>114987</v>
      </c>
      <c r="C63" s="9">
        <f t="shared" si="4"/>
        <v>15318</v>
      </c>
      <c r="D63" s="3">
        <f t="shared" si="2"/>
        <v>130264.81179399656</v>
      </c>
      <c r="E63" s="3">
        <f t="shared" si="3"/>
        <v>20436.456970862528</v>
      </c>
    </row>
    <row r="64" spans="1:5" x14ac:dyDescent="0.3">
      <c r="A64">
        <v>57</v>
      </c>
      <c r="B64" s="8">
        <v>132331</v>
      </c>
      <c r="C64" s="9">
        <f t="shared" si="4"/>
        <v>17344</v>
      </c>
      <c r="D64" s="3">
        <f t="shared" si="2"/>
        <v>152026.79384647618</v>
      </c>
      <c r="E64" s="3">
        <f t="shared" si="3"/>
        <v>23122.664452933052</v>
      </c>
    </row>
    <row r="65" spans="1:5" x14ac:dyDescent="0.3">
      <c r="A65">
        <v>58</v>
      </c>
      <c r="B65" s="8">
        <v>159726</v>
      </c>
      <c r="C65" s="9">
        <f t="shared" si="4"/>
        <v>27395</v>
      </c>
      <c r="D65" s="3">
        <f t="shared" si="2"/>
        <v>176579.62555963211</v>
      </c>
      <c r="E65" s="3">
        <f t="shared" si="3"/>
        <v>26017.187555365701</v>
      </c>
    </row>
    <row r="66" spans="1:5" x14ac:dyDescent="0.3">
      <c r="A66">
        <v>59</v>
      </c>
      <c r="B66" s="8">
        <v>188956</v>
      </c>
      <c r="C66" s="9">
        <f t="shared" si="4"/>
        <v>29230</v>
      </c>
      <c r="D66" s="3">
        <f t="shared" si="2"/>
        <v>204128.00390708316</v>
      </c>
      <c r="E66" s="3">
        <f t="shared" si="3"/>
        <v>29112.065365089362</v>
      </c>
    </row>
    <row r="67" spans="1:5" x14ac:dyDescent="0.3">
      <c r="A67">
        <v>60</v>
      </c>
      <c r="B67" s="8">
        <v>220521</v>
      </c>
      <c r="C67" s="9">
        <f t="shared" si="4"/>
        <v>31565</v>
      </c>
      <c r="D67" s="3">
        <f t="shared" si="2"/>
        <v>234866.44250898183</v>
      </c>
      <c r="E67" s="3">
        <f t="shared" si="3"/>
        <v>32394.843540987746</v>
      </c>
    </row>
    <row r="68" spans="1:5" x14ac:dyDescent="0.3">
      <c r="A68">
        <v>61</v>
      </c>
      <c r="B68" s="8">
        <v>252081</v>
      </c>
      <c r="C68" s="9">
        <f t="shared" si="4"/>
        <v>31560</v>
      </c>
      <c r="D68" s="3">
        <f t="shared" si="2"/>
        <v>268974.64872198913</v>
      </c>
      <c r="E68" s="3">
        <f t="shared" si="3"/>
        <v>35848.332155895958</v>
      </c>
    </row>
    <row r="69" spans="1:5" x14ac:dyDescent="0.3">
      <c r="A69">
        <v>62</v>
      </c>
      <c r="B69" s="8">
        <v>292483</v>
      </c>
      <c r="C69" s="9">
        <f t="shared" si="4"/>
        <v>40402</v>
      </c>
      <c r="D69" s="3">
        <f t="shared" si="2"/>
        <v>306612.7121180672</v>
      </c>
      <c r="E69" s="3">
        <f t="shared" si="3"/>
        <v>39450.473685672943</v>
      </c>
    </row>
    <row r="70" spans="1:5" x14ac:dyDescent="0.3">
      <c r="A70">
        <v>63</v>
      </c>
      <c r="B70" s="8">
        <v>331064</v>
      </c>
      <c r="C70" s="9">
        <f t="shared" si="4"/>
        <v>38581</v>
      </c>
      <c r="D70" s="3">
        <f t="shared" si="2"/>
        <v>347916.22322902281</v>
      </c>
      <c r="E70" s="3">
        <f t="shared" si="3"/>
        <v>43174.338139574022</v>
      </c>
    </row>
    <row r="71" spans="1:5" x14ac:dyDescent="0.3">
      <c r="A71">
        <v>64</v>
      </c>
      <c r="B71" s="8">
        <v>379735</v>
      </c>
      <c r="C71" s="9">
        <f t="shared" si="4"/>
        <v>48671</v>
      </c>
      <c r="D71" s="3">
        <f t="shared" si="2"/>
        <v>392991.45685845986</v>
      </c>
      <c r="E71" s="3">
        <f t="shared" si="3"/>
        <v>46988.259016057105</v>
      </c>
    </row>
    <row r="72" spans="1:5" x14ac:dyDescent="0.3">
      <c r="A72">
        <v>65</v>
      </c>
      <c r="B72" s="8">
        <v>440224</v>
      </c>
      <c r="C72" s="9">
        <f t="shared" si="4"/>
        <v>60489</v>
      </c>
      <c r="D72" s="3">
        <f t="shared" si="2"/>
        <v>441910.76587707654</v>
      </c>
      <c r="E72" s="3">
        <f t="shared" si="3"/>
        <v>50856.119472399987</v>
      </c>
    </row>
    <row r="73" spans="1:5" x14ac:dyDescent="0.3">
      <c r="A73">
        <v>66</v>
      </c>
      <c r="B73" s="8">
        <v>502731</v>
      </c>
      <c r="C73" s="9">
        <f t="shared" si="4"/>
        <v>62507</v>
      </c>
      <c r="D73" s="3">
        <f t="shared" si="2"/>
        <v>494708.33829107578</v>
      </c>
      <c r="E73" s="3">
        <f t="shared" si="3"/>
        <v>54737.792936911399</v>
      </c>
    </row>
    <row r="74" spans="1:5" x14ac:dyDescent="0.3">
      <c r="A74">
        <v>67</v>
      </c>
      <c r="B74" s="8">
        <v>568503</v>
      </c>
      <c r="C74" s="9">
        <f t="shared" si="4"/>
        <v>65772</v>
      </c>
      <c r="D74" s="3">
        <f t="shared" si="2"/>
        <v>551376.47172988858</v>
      </c>
      <c r="E74" s="3">
        <f t="shared" si="3"/>
        <v>58589.736552895396</v>
      </c>
    </row>
    <row r="75" spans="1:5" x14ac:dyDescent="0.3">
      <c r="A75">
        <v>68</v>
      </c>
      <c r="B75" s="8">
        <v>626729</v>
      </c>
      <c r="C75" s="9">
        <f t="shared" si="4"/>
        <v>58226</v>
      </c>
      <c r="D75" s="3">
        <f t="shared" si="2"/>
        <v>611862.51477415708</v>
      </c>
      <c r="E75" s="3">
        <f t="shared" si="3"/>
        <v>62365.729564059155</v>
      </c>
    </row>
    <row r="76" spans="1:5" x14ac:dyDescent="0.3">
      <c r="A76">
        <v>69</v>
      </c>
      <c r="B76" s="8">
        <v>687255</v>
      </c>
      <c r="C76" s="9">
        <f t="shared" si="4"/>
        <v>60526</v>
      </c>
      <c r="D76" s="3">
        <f t="shared" si="2"/>
        <v>676066.61343808216</v>
      </c>
      <c r="E76" s="3">
        <f t="shared" si="3"/>
        <v>66017.742318247241</v>
      </c>
    </row>
    <row r="77" spans="1:5" x14ac:dyDescent="0.3">
      <c r="A77">
        <v>70</v>
      </c>
      <c r="B77" s="8">
        <v>760841</v>
      </c>
      <c r="C77" s="9">
        <f t="shared" si="4"/>
        <v>73586</v>
      </c>
      <c r="D77" s="3">
        <f t="shared" si="2"/>
        <v>743840.38363582292</v>
      </c>
      <c r="E77" s="3">
        <f t="shared" si="3"/>
        <v>69496.915298993816</v>
      </c>
    </row>
    <row r="78" spans="1:5" x14ac:dyDescent="0.3">
      <c r="A78">
        <v>71</v>
      </c>
      <c r="B78" s="8">
        <v>834406</v>
      </c>
      <c r="C78" s="9">
        <f t="shared" si="4"/>
        <v>73565</v>
      </c>
      <c r="D78" s="3">
        <f t="shared" si="2"/>
        <v>814986.60693140177</v>
      </c>
      <c r="E78" s="3">
        <f t="shared" si="3"/>
        <v>72754.621825937764</v>
      </c>
    </row>
    <row r="79" spans="1:5" x14ac:dyDescent="0.3">
      <c r="A79">
        <v>72</v>
      </c>
      <c r="B79" s="8">
        <v>913077</v>
      </c>
      <c r="C79" s="9">
        <f t="shared" si="4"/>
        <v>78671</v>
      </c>
      <c r="D79" s="3">
        <f t="shared" si="2"/>
        <v>889260.01796000462</v>
      </c>
      <c r="E79" s="3">
        <f t="shared" si="3"/>
        <v>75743.583124168843</v>
      </c>
    </row>
    <row r="80" spans="1:5" x14ac:dyDescent="0.3">
      <c r="A80">
        <v>73</v>
      </c>
      <c r="B80" s="8">
        <v>993967</v>
      </c>
      <c r="C80" s="9">
        <f t="shared" si="4"/>
        <v>80890</v>
      </c>
      <c r="D80" s="3">
        <f t="shared" si="2"/>
        <v>966369.21859749814</v>
      </c>
      <c r="E80" s="3">
        <f t="shared" si="3"/>
        <v>78419.000651744253</v>
      </c>
    </row>
    <row r="81" spans="1:5" x14ac:dyDescent="0.3">
      <c r="A81">
        <v>74</v>
      </c>
      <c r="B81" s="8">
        <v>1073228</v>
      </c>
      <c r="C81" s="9">
        <f t="shared" si="4"/>
        <v>79261</v>
      </c>
      <c r="D81" s="3">
        <f t="shared" si="2"/>
        <v>1045979.7175074491</v>
      </c>
      <c r="E81" s="3">
        <f t="shared" si="3"/>
        <v>80739.668150357626</v>
      </c>
    </row>
    <row r="82" spans="1:5" x14ac:dyDescent="0.3">
      <c r="A82">
        <v>75</v>
      </c>
      <c r="B82" s="8">
        <v>1143851</v>
      </c>
      <c r="C82" s="9">
        <f t="shared" si="4"/>
        <v>70623</v>
      </c>
      <c r="D82" s="3">
        <f t="shared" si="2"/>
        <v>1127718.0555994089</v>
      </c>
      <c r="E82" s="3">
        <f t="shared" si="3"/>
        <v>82669.02503815011</v>
      </c>
    </row>
    <row r="83" spans="1:5" x14ac:dyDescent="0.3">
      <c r="A83">
        <v>76</v>
      </c>
      <c r="B83" s="8">
        <v>1214515</v>
      </c>
      <c r="C83" s="9">
        <f t="shared" si="4"/>
        <v>70664</v>
      </c>
      <c r="D83" s="3">
        <f t="shared" si="2"/>
        <v>1211176.9398301265</v>
      </c>
      <c r="E83" s="3">
        <f t="shared" si="3"/>
        <v>84176.11360782641</v>
      </c>
    </row>
    <row r="84" spans="1:5" x14ac:dyDescent="0.3">
      <c r="A84">
        <v>77</v>
      </c>
      <c r="B84" s="8">
        <v>1287964</v>
      </c>
      <c r="C84" s="9">
        <f t="shared" si="4"/>
        <v>73449</v>
      </c>
      <c r="D84" s="3">
        <f t="shared" si="2"/>
        <v>1295921.2713794725</v>
      </c>
      <c r="E84" s="3">
        <f t="shared" si="3"/>
        <v>85236.405049285808</v>
      </c>
    </row>
    <row r="85" spans="1:5" x14ac:dyDescent="0.3">
      <c r="A85">
        <v>78</v>
      </c>
      <c r="B85" s="8">
        <v>1370164</v>
      </c>
      <c r="C85" s="9">
        <f t="shared" si="4"/>
        <v>82200</v>
      </c>
      <c r="D85" s="3">
        <f t="shared" si="2"/>
        <v>1381494.9212184064</v>
      </c>
      <c r="E85" s="3">
        <f t="shared" si="3"/>
        <v>85832.463510656002</v>
      </c>
    </row>
    <row r="86" spans="1:5" x14ac:dyDescent="0.3">
      <c r="A86">
        <v>79</v>
      </c>
      <c r="B86" s="8">
        <v>1453470</v>
      </c>
      <c r="C86" s="9">
        <f t="shared" si="4"/>
        <v>83306</v>
      </c>
      <c r="D86" s="3">
        <f t="shared" si="2"/>
        <v>1467428.0780201338</v>
      </c>
      <c r="E86" s="3">
        <f t="shared" si="3"/>
        <v>85954.423078157022</v>
      </c>
    </row>
    <row r="87" spans="1:5" x14ac:dyDescent="0.3">
      <c r="A87">
        <v>80</v>
      </c>
      <c r="B87" s="8">
        <v>1544055</v>
      </c>
      <c r="C87" s="9">
        <f t="shared" si="4"/>
        <v>90585</v>
      </c>
      <c r="D87" s="3">
        <f t="shared" si="2"/>
        <v>1553244.9715998739</v>
      </c>
      <c r="E87" s="3">
        <f t="shared" si="3"/>
        <v>85600.259441046961</v>
      </c>
    </row>
    <row r="88" spans="1:5" x14ac:dyDescent="0.3">
      <c r="A88">
        <v>81</v>
      </c>
      <c r="B88" s="8">
        <v>1620708</v>
      </c>
      <c r="C88" s="9">
        <f t="shared" si="4"/>
        <v>76653</v>
      </c>
      <c r="D88" s="3">
        <f t="shared" si="2"/>
        <v>1638471.7606656628</v>
      </c>
      <c r="E88" s="3">
        <f t="shared" si="3"/>
        <v>84775.84578824167</v>
      </c>
    </row>
    <row r="89" spans="1:5" x14ac:dyDescent="0.3">
      <c r="A89">
        <v>82</v>
      </c>
      <c r="B89" s="8">
        <v>1718614</v>
      </c>
      <c r="C89" s="9">
        <f t="shared" si="4"/>
        <v>97906</v>
      </c>
      <c r="D89" s="3">
        <f t="shared" si="2"/>
        <v>1722644.3673312133</v>
      </c>
      <c r="E89" s="3">
        <f t="shared" si="3"/>
        <v>83494.790779752744</v>
      </c>
    </row>
    <row r="90" spans="1:5" x14ac:dyDescent="0.3">
      <c r="A90">
        <v>83</v>
      </c>
      <c r="B90" s="8">
        <v>1787196</v>
      </c>
      <c r="C90" s="9">
        <f t="shared" si="4"/>
        <v>68582</v>
      </c>
      <c r="D90" s="3">
        <f t="shared" si="2"/>
        <v>1805316.0428952179</v>
      </c>
      <c r="E90" s="3">
        <f t="shared" si="3"/>
        <v>81778.064839446408</v>
      </c>
    </row>
    <row r="91" spans="1:5" x14ac:dyDescent="0.3">
      <c r="A91">
        <v>84</v>
      </c>
      <c r="B91" s="8">
        <v>1857000</v>
      </c>
      <c r="C91" s="9">
        <f t="shared" si="4"/>
        <v>69804</v>
      </c>
      <c r="D91" s="3">
        <f t="shared" si="2"/>
        <v>1886064.4597279052</v>
      </c>
      <c r="E91" s="3">
        <f t="shared" si="3"/>
        <v>79653.429109937264</v>
      </c>
    </row>
    <row r="92" spans="1:5" x14ac:dyDescent="0.3">
      <c r="A92">
        <v>85</v>
      </c>
      <c r="B92" s="8">
        <v>1935573</v>
      </c>
      <c r="C92" s="9">
        <f t="shared" si="4"/>
        <v>78573</v>
      </c>
      <c r="D92" s="3">
        <f t="shared" si="2"/>
        <v>1964498.1422149597</v>
      </c>
      <c r="E92" s="3">
        <f t="shared" si="3"/>
        <v>77154.688798487943</v>
      </c>
    </row>
    <row r="93" spans="1:5" x14ac:dyDescent="0.3">
      <c r="A93">
        <v>86</v>
      </c>
      <c r="B93" s="8">
        <v>2029217</v>
      </c>
      <c r="C93" s="9">
        <f t="shared" si="4"/>
        <v>93644</v>
      </c>
      <c r="D93" s="3">
        <f t="shared" si="2"/>
        <v>2040262.0747029805</v>
      </c>
      <c r="E93" s="3">
        <f t="shared" si="3"/>
        <v>74320.798969823649</v>
      </c>
    </row>
    <row r="94" spans="1:5" x14ac:dyDescent="0.3">
      <c r="A94">
        <v>87</v>
      </c>
      <c r="B94" s="8">
        <v>2114492</v>
      </c>
      <c r="C94" s="9">
        <f t="shared" si="4"/>
        <v>85275</v>
      </c>
      <c r="D94" s="3">
        <f t="shared" si="2"/>
        <v>2113042.3550566561</v>
      </c>
      <c r="E94" s="3">
        <f t="shared" si="3"/>
        <v>71194.855816215684</v>
      </c>
    </row>
    <row r="95" spans="1:5" x14ac:dyDescent="0.3">
      <c r="A95">
        <v>88</v>
      </c>
      <c r="B95" s="8">
        <v>2190420</v>
      </c>
      <c r="C95" s="9">
        <f t="shared" si="4"/>
        <v>75928</v>
      </c>
      <c r="D95" s="3">
        <f t="shared" si="2"/>
        <v>2182569.7973099793</v>
      </c>
      <c r="E95" s="3">
        <f t="shared" si="3"/>
        <v>67823.009845013337</v>
      </c>
    </row>
    <row r="96" spans="1:5" x14ac:dyDescent="0.3">
      <c r="A96">
        <v>89</v>
      </c>
      <c r="B96" s="8">
        <v>2272707</v>
      </c>
      <c r="C96" s="9">
        <f t="shared" si="4"/>
        <v>82287</v>
      </c>
      <c r="D96" s="3">
        <f t="shared" si="2"/>
        <v>2248622.4243388749</v>
      </c>
      <c r="E96" s="3">
        <f t="shared" si="3"/>
        <v>64253.339147315179</v>
      </c>
    </row>
    <row r="97" spans="1:5" x14ac:dyDescent="0.3">
      <c r="A97">
        <v>90</v>
      </c>
      <c r="B97" s="8">
        <v>2341540</v>
      </c>
      <c r="C97" s="9">
        <f t="shared" si="4"/>
        <v>68833</v>
      </c>
      <c r="D97" s="3">
        <f t="shared" si="2"/>
        <v>2311026.8297929033</v>
      </c>
      <c r="E97" s="3">
        <f t="shared" si="3"/>
        <v>60534.720922000626</v>
      </c>
    </row>
    <row r="98" spans="1:5" x14ac:dyDescent="0.3">
      <c r="A98">
        <v>91</v>
      </c>
      <c r="D98" s="3">
        <f t="shared" si="2"/>
        <v>2369658.4260121351</v>
      </c>
      <c r="E98" s="3">
        <f t="shared" si="3"/>
        <v>56715.737793592336</v>
      </c>
    </row>
    <row r="99" spans="1:5" x14ac:dyDescent="0.3">
      <c r="A99">
        <v>92</v>
      </c>
      <c r="D99" s="3">
        <f t="shared" si="2"/>
        <v>2424440.6297450545</v>
      </c>
      <c r="E99" s="3">
        <f t="shared" si="3"/>
        <v>52843.65233286046</v>
      </c>
    </row>
    <row r="100" spans="1:5" x14ac:dyDescent="0.3">
      <c r="A100">
        <v>93</v>
      </c>
      <c r="D100" s="3">
        <f t="shared" si="2"/>
        <v>2475343.0687879757</v>
      </c>
      <c r="E100" s="3">
        <f t="shared" si="3"/>
        <v>48963.478791133457</v>
      </c>
    </row>
    <row r="101" spans="1:5" x14ac:dyDescent="0.3">
      <c r="A101">
        <v>94</v>
      </c>
      <c r="D101" s="3">
        <f t="shared" si="2"/>
        <v>2522378.919054389</v>
      </c>
      <c r="E101" s="3">
        <f t="shared" si="3"/>
        <v>45117.175674415965</v>
      </c>
    </row>
    <row r="102" spans="1:5" x14ac:dyDescent="0.3">
      <c r="A102">
        <v>95</v>
      </c>
      <c r="D102" s="3">
        <f t="shared" si="2"/>
        <v>2565601.5022237441</v>
      </c>
      <c r="E102" s="3">
        <f t="shared" si="3"/>
        <v>41342.976729540096</v>
      </c>
    </row>
    <row r="103" spans="1:5" x14ac:dyDescent="0.3">
      <c r="A103">
        <v>96</v>
      </c>
      <c r="D103" s="3">
        <f t="shared" si="2"/>
        <v>2605100.2885107677</v>
      </c>
      <c r="E103" s="3">
        <f t="shared" si="3"/>
        <v>37674.871525232833</v>
      </c>
    </row>
    <row r="104" spans="1:5" x14ac:dyDescent="0.3">
      <c r="A104">
        <v>97</v>
      </c>
      <c r="D104" s="3">
        <f t="shared" si="2"/>
        <v>2640996.4570685951</v>
      </c>
      <c r="E104" s="3">
        <f t="shared" si="3"/>
        <v>34142.240414839041</v>
      </c>
    </row>
    <row r="105" spans="1:5" x14ac:dyDescent="0.3">
      <c r="A105">
        <v>98</v>
      </c>
      <c r="D105" s="3">
        <f t="shared" si="2"/>
        <v>2673438.1682401383</v>
      </c>
      <c r="E105" s="3">
        <f t="shared" si="3"/>
        <v>30769.64256950056</v>
      </c>
    </row>
    <row r="106" spans="1:5" x14ac:dyDescent="0.3">
      <c r="A106">
        <v>99</v>
      </c>
      <c r="D106" s="3">
        <f t="shared" si="2"/>
        <v>2702595.6977370176</v>
      </c>
      <c r="E106" s="3">
        <f t="shared" si="3"/>
        <v>27576.750236271298</v>
      </c>
    </row>
    <row r="107" spans="1:5" x14ac:dyDescent="0.3">
      <c r="A107">
        <v>100</v>
      </c>
      <c r="D107" s="3">
        <f t="shared" si="2"/>
        <v>2728656.5735292002</v>
      </c>
      <c r="E107" s="3">
        <f t="shared" si="3"/>
        <v>24578.417618588515</v>
      </c>
    </row>
    <row r="108" spans="1:5" x14ac:dyDescent="0.3">
      <c r="A108">
        <v>101</v>
      </c>
      <c r="D108" s="3">
        <f t="shared" si="2"/>
        <v>2751820.8426306373</v>
      </c>
      <c r="E108" s="3">
        <f t="shared" si="3"/>
        <v>21784.868950698823</v>
      </c>
    </row>
    <row r="109" spans="1:5" x14ac:dyDescent="0.3">
      <c r="A109">
        <v>102</v>
      </c>
      <c r="D109" s="3">
        <f t="shared" si="2"/>
        <v>2772296.578048626</v>
      </c>
      <c r="E109" s="3">
        <f t="shared" si="3"/>
        <v>19201.987533906089</v>
      </c>
    </row>
    <row r="110" spans="1:5" x14ac:dyDescent="0.3">
      <c r="A110">
        <v>103</v>
      </c>
      <c r="D110" s="3">
        <f t="shared" si="2"/>
        <v>2790295.716968785</v>
      </c>
      <c r="E110" s="3">
        <f t="shared" si="3"/>
        <v>16831.685749430395</v>
      </c>
    </row>
    <row r="111" spans="1:5" x14ac:dyDescent="0.3">
      <c r="A111">
        <v>104</v>
      </c>
      <c r="D111" s="3">
        <f t="shared" si="2"/>
        <v>2806030.3008140335</v>
      </c>
      <c r="E111" s="3">
        <f t="shared" si="3"/>
        <v>14672.335331151995</v>
      </c>
    </row>
    <row r="112" spans="1:5" x14ac:dyDescent="0.3">
      <c r="A112">
        <v>105</v>
      </c>
      <c r="D112" s="3">
        <f t="shared" si="2"/>
        <v>2819709.167130651</v>
      </c>
      <c r="E112" s="3">
        <f t="shared" si="3"/>
        <v>12719.237392581163</v>
      </c>
    </row>
    <row r="113" spans="1:5" x14ac:dyDescent="0.3">
      <c r="A113">
        <v>106</v>
      </c>
      <c r="D113" s="3">
        <f t="shared" si="2"/>
        <v>2831535.1232033623</v>
      </c>
      <c r="E113" s="3">
        <f t="shared" si="3"/>
        <v>10965.112737190988</v>
      </c>
    </row>
    <row r="114" spans="1:5" x14ac:dyDescent="0.3">
      <c r="A114">
        <v>107</v>
      </c>
      <c r="D114" s="3">
        <f t="shared" si="2"/>
        <v>2841702.6126364698</v>
      </c>
      <c r="E114" s="3">
        <f t="shared" si="3"/>
        <v>9400.5946924163654</v>
      </c>
    </row>
    <row r="115" spans="1:5" x14ac:dyDescent="0.3">
      <c r="A115">
        <v>108</v>
      </c>
      <c r="D115" s="3">
        <f t="shared" si="2"/>
        <v>2850395.8694543866</v>
      </c>
      <c r="E115" s="3">
        <f t="shared" si="3"/>
        <v>8014.7089310745787</v>
      </c>
    </row>
    <row r="116" spans="1:5" x14ac:dyDescent="0.3">
      <c r="A116">
        <v>109</v>
      </c>
      <c r="D116" s="3">
        <f t="shared" si="2"/>
        <v>2857787.5400003283</v>
      </c>
      <c r="E116" s="3">
        <f t="shared" si="3"/>
        <v>6795.3273102656294</v>
      </c>
    </row>
    <row r="117" spans="1:5" x14ac:dyDescent="0.3">
      <c r="A117">
        <v>110</v>
      </c>
      <c r="D117" s="3">
        <f t="shared" si="2"/>
        <v>2864037.7413059329</v>
      </c>
      <c r="E117" s="3">
        <f t="shared" si="3"/>
        <v>5729.5855024225948</v>
      </c>
    </row>
    <row r="118" spans="1:5" x14ac:dyDescent="0.3">
      <c r="A118">
        <v>111</v>
      </c>
      <c r="D118" s="3">
        <f t="shared" si="2"/>
        <v>2869293.5157687468</v>
      </c>
      <c r="E118" s="3">
        <f t="shared" si="3"/>
        <v>4804.2569650480891</v>
      </c>
    </row>
    <row r="119" spans="1:5" x14ac:dyDescent="0.3">
      <c r="A119">
        <v>112</v>
      </c>
      <c r="D119" s="3">
        <f t="shared" ref="D119:D182" si="5">$D$1*_xlfn.NORM.DIST($A119,$D$2,$D$3,TRUE)</f>
        <v>2873688.6358685838</v>
      </c>
      <c r="E119" s="3">
        <f t="shared" ref="E119:E182" si="6">$D$1*_xlfn.NORM.DIST($A119,$D$2,$D$3,FALSE)</f>
        <v>4006.0784638098662</v>
      </c>
    </row>
    <row r="120" spans="1:5" x14ac:dyDescent="0.3">
      <c r="A120">
        <v>113</v>
      </c>
      <c r="D120" s="3">
        <f t="shared" si="5"/>
        <v>2877343.7091186559</v>
      </c>
      <c r="E120" s="3">
        <f t="shared" si="6"/>
        <v>3322.0248215916308</v>
      </c>
    </row>
    <row r="121" spans="1:5" x14ac:dyDescent="0.3">
      <c r="A121">
        <v>114</v>
      </c>
      <c r="D121" s="3">
        <f t="shared" si="5"/>
        <v>2880366.5322307418</v>
      </c>
      <c r="E121" s="3">
        <f t="shared" si="6"/>
        <v>2739.5327341058205</v>
      </c>
    </row>
    <row r="122" spans="1:5" x14ac:dyDescent="0.3">
      <c r="A122">
        <v>115</v>
      </c>
      <c r="D122" s="3">
        <f t="shared" si="5"/>
        <v>2882852.6442570486</v>
      </c>
      <c r="E122" s="3">
        <f t="shared" si="6"/>
        <v>2246.6753181723871</v>
      </c>
    </row>
    <row r="123" spans="1:5" x14ac:dyDescent="0.3">
      <c r="A123">
        <v>116</v>
      </c>
      <c r="D123" s="3">
        <f t="shared" si="5"/>
        <v>2884886.030896849</v>
      </c>
      <c r="E123" s="3">
        <f t="shared" si="6"/>
        <v>1832.2905148758666</v>
      </c>
    </row>
    <row r="124" spans="1:5" x14ac:dyDescent="0.3">
      <c r="A124">
        <v>117</v>
      </c>
      <c r="D124" s="3">
        <f t="shared" si="5"/>
        <v>2886539.9358503404</v>
      </c>
      <c r="E124" s="3">
        <f t="shared" si="6"/>
        <v>1486.0675526708067</v>
      </c>
    </row>
    <row r="125" spans="1:5" x14ac:dyDescent="0.3">
      <c r="A125">
        <v>118</v>
      </c>
      <c r="D125" s="3">
        <f t="shared" si="5"/>
        <v>2887877.7396985353</v>
      </c>
      <c r="E125" s="3">
        <f t="shared" si="6"/>
        <v>1198.5964006225072</v>
      </c>
    </row>
    <row r="126" spans="1:5" x14ac:dyDescent="0.3">
      <c r="A126">
        <v>119</v>
      </c>
      <c r="D126" s="3">
        <f t="shared" si="5"/>
        <v>2888953.8719428699</v>
      </c>
      <c r="E126" s="3">
        <f t="shared" si="6"/>
        <v>961.38554003493584</v>
      </c>
    </row>
    <row r="127" spans="1:5" x14ac:dyDescent="0.3">
      <c r="A127">
        <v>120</v>
      </c>
      <c r="D127" s="3">
        <f t="shared" si="5"/>
        <v>2889814.7272445802</v>
      </c>
      <c r="E127" s="3">
        <f t="shared" si="6"/>
        <v>766.85349523087962</v>
      </c>
    </row>
    <row r="128" spans="1:5" x14ac:dyDescent="0.3">
      <c r="A128">
        <v>121</v>
      </c>
      <c r="D128" s="3">
        <f t="shared" si="5"/>
        <v>2890499.5622998793</v>
      </c>
      <c r="E128" s="3">
        <f t="shared" si="6"/>
        <v>608.29943929137085</v>
      </c>
    </row>
    <row r="129" spans="1:5" x14ac:dyDescent="0.3">
      <c r="A129">
        <v>122</v>
      </c>
      <c r="D129" s="3">
        <f t="shared" si="5"/>
        <v>2891041.3549603871</v>
      </c>
      <c r="E129" s="3">
        <f t="shared" si="6"/>
        <v>479.8578789437841</v>
      </c>
    </row>
    <row r="130" spans="1:5" x14ac:dyDescent="0.3">
      <c r="A130">
        <v>123</v>
      </c>
      <c r="D130" s="3">
        <f t="shared" si="5"/>
        <v>2891467.611997792</v>
      </c>
      <c r="E130" s="3">
        <f t="shared" si="6"/>
        <v>376.44197476894533</v>
      </c>
    </row>
    <row r="131" spans="1:5" x14ac:dyDescent="0.3">
      <c r="A131">
        <v>124</v>
      </c>
      <c r="D131" s="3">
        <f t="shared" si="5"/>
        <v>2891801.1162048234</v>
      </c>
      <c r="E131" s="3">
        <f t="shared" si="6"/>
        <v>293.67951555908786</v>
      </c>
    </row>
    <row r="132" spans="1:5" x14ac:dyDescent="0.3">
      <c r="A132">
        <v>125</v>
      </c>
      <c r="D132" s="3">
        <f t="shared" si="5"/>
        <v>2892060.6072534714</v>
      </c>
      <c r="E132" s="3">
        <f t="shared" si="6"/>
        <v>227.84498099093344</v>
      </c>
    </row>
    <row r="133" spans="1:5" x14ac:dyDescent="0.3">
      <c r="A133">
        <v>126</v>
      </c>
      <c r="D133" s="3">
        <f t="shared" si="5"/>
        <v>2892261.3938670498</v>
      </c>
      <c r="E133" s="3">
        <f t="shared" si="6"/>
        <v>175.79053044777183</v>
      </c>
    </row>
    <row r="134" spans="1:5" x14ac:dyDescent="0.3">
      <c r="A134">
        <v>127</v>
      </c>
      <c r="D134" s="3">
        <f t="shared" si="5"/>
        <v>2892415.8974084798</v>
      </c>
      <c r="E134" s="3">
        <f t="shared" si="6"/>
        <v>134.87817656870379</v>
      </c>
    </row>
    <row r="135" spans="1:5" x14ac:dyDescent="0.3">
      <c r="A135">
        <v>128</v>
      </c>
      <c r="D135" s="3">
        <f t="shared" si="5"/>
        <v>2892534.1289715581</v>
      </c>
      <c r="E135" s="3">
        <f t="shared" si="6"/>
        <v>102.91486165772632</v>
      </c>
    </row>
    <row r="136" spans="1:5" x14ac:dyDescent="0.3">
      <c r="A136">
        <v>129</v>
      </c>
      <c r="D136" s="3">
        <f t="shared" si="5"/>
        <v>2892624.1035318766</v>
      </c>
      <c r="E136" s="3">
        <f t="shared" si="6"/>
        <v>78.091668536862031</v>
      </c>
    </row>
    <row r="137" spans="1:5" x14ac:dyDescent="0.3">
      <c r="A137">
        <v>130</v>
      </c>
      <c r="D137" s="3">
        <f t="shared" si="5"/>
        <v>2892692.19572839</v>
      </c>
      <c r="E137" s="3">
        <f t="shared" si="6"/>
        <v>58.927973877225767</v>
      </c>
    </row>
    <row r="138" spans="1:5" x14ac:dyDescent="0.3">
      <c r="A138">
        <v>131</v>
      </c>
      <c r="D138" s="3">
        <f t="shared" si="5"/>
        <v>2892743.4424707447</v>
      </c>
      <c r="E138" s="3">
        <f t="shared" si="6"/>
        <v>44.220995468820455</v>
      </c>
    </row>
    <row r="139" spans="1:5" x14ac:dyDescent="0.3">
      <c r="A139">
        <v>132</v>
      </c>
      <c r="D139" s="3">
        <f t="shared" si="5"/>
        <v>2892781.7978685703</v>
      </c>
      <c r="E139" s="3">
        <f t="shared" si="6"/>
        <v>33.000895115413961</v>
      </c>
    </row>
    <row r="140" spans="1:5" x14ac:dyDescent="0.3">
      <c r="A140">
        <v>133</v>
      </c>
      <c r="D140" s="3">
        <f t="shared" si="5"/>
        <v>2892810.3460224019</v>
      </c>
      <c r="E140" s="3">
        <f t="shared" si="6"/>
        <v>24.491372510398186</v>
      </c>
    </row>
    <row r="141" spans="1:5" x14ac:dyDescent="0.3">
      <c r="A141">
        <v>134</v>
      </c>
      <c r="D141" s="3">
        <f t="shared" si="5"/>
        <v>2892831.4770624535</v>
      </c>
      <c r="E141" s="3">
        <f t="shared" si="6"/>
        <v>18.075516965825479</v>
      </c>
    </row>
    <row r="142" spans="1:5" x14ac:dyDescent="0.3">
      <c r="A142">
        <v>135</v>
      </c>
      <c r="D142" s="3">
        <f t="shared" si="5"/>
        <v>2892847.0315255951</v>
      </c>
      <c r="E142" s="3">
        <f t="shared" si="6"/>
        <v>13.266566228378217</v>
      </c>
    </row>
    <row r="143" spans="1:5" x14ac:dyDescent="0.3">
      <c r="A143">
        <v>136</v>
      </c>
      <c r="D143" s="3">
        <f t="shared" si="5"/>
        <v>2892858.4177696151</v>
      </c>
      <c r="E143" s="3">
        <f t="shared" si="6"/>
        <v>9.683147131523393</v>
      </c>
    </row>
    <row r="144" spans="1:5" x14ac:dyDescent="0.3">
      <c r="A144">
        <v>137</v>
      </c>
      <c r="D144" s="3">
        <f t="shared" si="5"/>
        <v>2892866.7066763975</v>
      </c>
      <c r="E144" s="3">
        <f t="shared" si="6"/>
        <v>7.0285336976637627</v>
      </c>
    </row>
    <row r="145" spans="1:5" x14ac:dyDescent="0.3">
      <c r="A145">
        <v>138</v>
      </c>
      <c r="D145" s="3">
        <f t="shared" si="5"/>
        <v>2892872.7074236032</v>
      </c>
      <c r="E145" s="3">
        <f t="shared" si="6"/>
        <v>5.073447036661463</v>
      </c>
    </row>
    <row r="146" spans="1:5" x14ac:dyDescent="0.3">
      <c r="A146">
        <v>139</v>
      </c>
      <c r="D146" s="3">
        <f t="shared" si="5"/>
        <v>2892877.0276321815</v>
      </c>
      <c r="E146" s="3">
        <f t="shared" si="6"/>
        <v>3.6419311370618557</v>
      </c>
    </row>
    <row r="147" spans="1:5" x14ac:dyDescent="0.3">
      <c r="A147">
        <v>140</v>
      </c>
      <c r="D147" s="3">
        <f t="shared" si="5"/>
        <v>2892880.1207424682</v>
      </c>
      <c r="E147" s="3">
        <f t="shared" si="6"/>
        <v>2.5998633843718366</v>
      </c>
    </row>
    <row r="148" spans="1:5" x14ac:dyDescent="0.3">
      <c r="A148">
        <v>141</v>
      </c>
      <c r="D148" s="3">
        <f t="shared" si="5"/>
        <v>2892882.3230471532</v>
      </c>
      <c r="E148" s="3">
        <f t="shared" si="6"/>
        <v>1.8456932526601877</v>
      </c>
    </row>
    <row r="149" spans="1:5" x14ac:dyDescent="0.3">
      <c r="A149">
        <v>142</v>
      </c>
      <c r="D149" s="3">
        <f t="shared" si="5"/>
        <v>2892883.882422654</v>
      </c>
      <c r="E149" s="3">
        <f t="shared" si="6"/>
        <v>1.3030429193243678</v>
      </c>
    </row>
    <row r="150" spans="1:5" x14ac:dyDescent="0.3">
      <c r="A150">
        <v>143</v>
      </c>
      <c r="D150" s="3">
        <f t="shared" si="5"/>
        <v>2892884.9804554633</v>
      </c>
      <c r="E150" s="3">
        <f t="shared" si="6"/>
        <v>0.91484625758804738</v>
      </c>
    </row>
    <row r="151" spans="1:5" x14ac:dyDescent="0.3">
      <c r="A151">
        <v>144</v>
      </c>
      <c r="D151" s="3">
        <f t="shared" si="5"/>
        <v>2892885.7493578941</v>
      </c>
      <c r="E151" s="3">
        <f t="shared" si="6"/>
        <v>0.63874528908854045</v>
      </c>
    </row>
    <row r="152" spans="1:5" x14ac:dyDescent="0.3">
      <c r="A152">
        <v>145</v>
      </c>
      <c r="D152" s="3">
        <f t="shared" si="5"/>
        <v>2892886.2848073193</v>
      </c>
      <c r="E152" s="3">
        <f t="shared" si="6"/>
        <v>0.44350396160531963</v>
      </c>
    </row>
    <row r="153" spans="1:5" x14ac:dyDescent="0.3">
      <c r="A153">
        <v>146</v>
      </c>
      <c r="D153" s="3">
        <f t="shared" si="5"/>
        <v>2892886.6556220558</v>
      </c>
      <c r="E153" s="3">
        <f t="shared" si="6"/>
        <v>0.30623688324267512</v>
      </c>
    </row>
    <row r="154" spans="1:5" x14ac:dyDescent="0.3">
      <c r="A154">
        <v>147</v>
      </c>
      <c r="D154" s="3">
        <f t="shared" si="5"/>
        <v>2892886.911002019</v>
      </c>
      <c r="E154" s="3">
        <f t="shared" si="6"/>
        <v>0.21028470602785965</v>
      </c>
    </row>
    <row r="155" spans="1:5" x14ac:dyDescent="0.3">
      <c r="A155">
        <v>148</v>
      </c>
      <c r="D155" s="3">
        <f t="shared" si="5"/>
        <v>2892887.0859093284</v>
      </c>
      <c r="E155" s="3">
        <f t="shared" si="6"/>
        <v>0.14359789657709329</v>
      </c>
    </row>
    <row r="156" spans="1:5" x14ac:dyDescent="0.3">
      <c r="A156">
        <v>149</v>
      </c>
      <c r="D156" s="3">
        <f t="shared" si="5"/>
        <v>2892887.2050391259</v>
      </c>
      <c r="E156" s="3">
        <f t="shared" si="6"/>
        <v>9.7516626366934755E-2</v>
      </c>
    </row>
    <row r="157" spans="1:5" x14ac:dyDescent="0.3">
      <c r="A157">
        <v>150</v>
      </c>
      <c r="D157" s="3">
        <f t="shared" si="5"/>
        <v>2892887.2857299503</v>
      </c>
      <c r="E157" s="3">
        <f t="shared" si="6"/>
        <v>6.5856623005925236E-2</v>
      </c>
    </row>
    <row r="158" spans="1:5" x14ac:dyDescent="0.3">
      <c r="A158">
        <v>151</v>
      </c>
      <c r="D158" s="3">
        <f t="shared" si="5"/>
        <v>2892887.3400824103</v>
      </c>
      <c r="E158" s="3">
        <f t="shared" si="6"/>
        <v>4.4229338624419266E-2</v>
      </c>
    </row>
    <row r="159" spans="1:5" x14ac:dyDescent="0.3">
      <c r="A159">
        <v>152</v>
      </c>
      <c r="D159" s="3">
        <f t="shared" si="5"/>
        <v>2892887.3764911434</v>
      </c>
      <c r="E159" s="3">
        <f t="shared" si="6"/>
        <v>2.9540077641203547E-2</v>
      </c>
    </row>
    <row r="160" spans="1:5" x14ac:dyDescent="0.3">
      <c r="A160">
        <v>153</v>
      </c>
      <c r="D160" s="3">
        <f t="shared" si="5"/>
        <v>2892887.4007451353</v>
      </c>
      <c r="E160" s="3">
        <f t="shared" si="6"/>
        <v>1.9620181416570411E-2</v>
      </c>
    </row>
    <row r="161" spans="1:5" x14ac:dyDescent="0.3">
      <c r="A161">
        <v>154</v>
      </c>
      <c r="D161" s="3">
        <f t="shared" si="5"/>
        <v>2892887.4168127794</v>
      </c>
      <c r="E161" s="3">
        <f t="shared" si="6"/>
        <v>1.2959391325107573E-2</v>
      </c>
    </row>
    <row r="162" spans="1:5" x14ac:dyDescent="0.3">
      <c r="A162">
        <v>155</v>
      </c>
      <c r="D162" s="3">
        <f t="shared" si="5"/>
        <v>2892887.4273983059</v>
      </c>
      <c r="E162" s="3">
        <f t="shared" si="6"/>
        <v>8.5124855682869142E-3</v>
      </c>
    </row>
    <row r="163" spans="1:5" x14ac:dyDescent="0.3">
      <c r="A163">
        <v>156</v>
      </c>
      <c r="D163" s="3">
        <f t="shared" si="5"/>
        <v>2892887.4343335861</v>
      </c>
      <c r="E163" s="3">
        <f t="shared" si="6"/>
        <v>5.560557964002062E-3</v>
      </c>
    </row>
    <row r="164" spans="1:5" x14ac:dyDescent="0.3">
      <c r="A164">
        <v>157</v>
      </c>
      <c r="D164" s="3">
        <f t="shared" si="5"/>
        <v>2892887.438852218</v>
      </c>
      <c r="E164" s="3">
        <f t="shared" si="6"/>
        <v>3.6121897420813452E-3</v>
      </c>
    </row>
    <row r="165" spans="1:5" x14ac:dyDescent="0.3">
      <c r="A165">
        <v>158</v>
      </c>
      <c r="D165" s="3">
        <f t="shared" si="5"/>
        <v>2892887.4417800158</v>
      </c>
      <c r="E165" s="3">
        <f t="shared" si="6"/>
        <v>2.3335275726385244E-3</v>
      </c>
    </row>
    <row r="166" spans="1:5" x14ac:dyDescent="0.3">
      <c r="A166">
        <v>159</v>
      </c>
      <c r="D166" s="3">
        <f t="shared" si="5"/>
        <v>2892887.4436665582</v>
      </c>
      <c r="E166" s="3">
        <f t="shared" si="6"/>
        <v>1.4991514797233531E-3</v>
      </c>
    </row>
    <row r="167" spans="1:5" x14ac:dyDescent="0.3">
      <c r="A167">
        <v>160</v>
      </c>
      <c r="D167" s="3">
        <f t="shared" si="5"/>
        <v>2892887.4448754387</v>
      </c>
      <c r="E167" s="3">
        <f t="shared" si="6"/>
        <v>9.5778558795861382E-4</v>
      </c>
    </row>
    <row r="168" spans="1:5" x14ac:dyDescent="0.3">
      <c r="A168">
        <v>161</v>
      </c>
      <c r="D168" s="3">
        <f t="shared" si="5"/>
        <v>2892887.4456457947</v>
      </c>
      <c r="E168" s="3">
        <f t="shared" si="6"/>
        <v>6.085289961152633E-4</v>
      </c>
    </row>
    <row r="169" spans="1:5" x14ac:dyDescent="0.3">
      <c r="A169">
        <v>162</v>
      </c>
      <c r="D169" s="3">
        <f t="shared" si="5"/>
        <v>2892887.4461339866</v>
      </c>
      <c r="E169" s="3">
        <f t="shared" si="6"/>
        <v>3.844894743975467E-4</v>
      </c>
    </row>
    <row r="170" spans="1:5" x14ac:dyDescent="0.3">
      <c r="A170">
        <v>163</v>
      </c>
      <c r="D170" s="3">
        <f t="shared" si="5"/>
        <v>2892887.4464416541</v>
      </c>
      <c r="E170" s="3">
        <f t="shared" si="6"/>
        <v>2.4158937631651818E-4</v>
      </c>
    </row>
    <row r="171" spans="1:5" x14ac:dyDescent="0.3">
      <c r="A171">
        <v>164</v>
      </c>
      <c r="D171" s="3">
        <f t="shared" si="5"/>
        <v>2892887.4466344793</v>
      </c>
      <c r="E171" s="3">
        <f t="shared" si="6"/>
        <v>1.5095983384282168E-4</v>
      </c>
    </row>
    <row r="172" spans="1:5" x14ac:dyDescent="0.3">
      <c r="A172">
        <v>165</v>
      </c>
      <c r="D172" s="3">
        <f t="shared" si="5"/>
        <v>2892887.4467546609</v>
      </c>
      <c r="E172" s="3">
        <f t="shared" si="6"/>
        <v>9.3806986509157989E-5</v>
      </c>
    </row>
    <row r="173" spans="1:5" x14ac:dyDescent="0.3">
      <c r="A173">
        <v>166</v>
      </c>
      <c r="D173" s="3">
        <f t="shared" si="5"/>
        <v>2892887.4468291514</v>
      </c>
      <c r="E173" s="3">
        <f t="shared" si="6"/>
        <v>5.7969447270833787E-5</v>
      </c>
    </row>
    <row r="174" spans="1:5" x14ac:dyDescent="0.3">
      <c r="A174">
        <v>167</v>
      </c>
      <c r="D174" s="3">
        <f t="shared" si="5"/>
        <v>2892887.4468750665</v>
      </c>
      <c r="E174" s="3">
        <f t="shared" si="6"/>
        <v>3.5624873697084281E-5</v>
      </c>
    </row>
    <row r="175" spans="1:5" x14ac:dyDescent="0.3">
      <c r="A175">
        <v>168</v>
      </c>
      <c r="D175" s="3">
        <f t="shared" si="5"/>
        <v>2892887.4469032115</v>
      </c>
      <c r="E175" s="3">
        <f t="shared" si="6"/>
        <v>2.1771968947391654E-5</v>
      </c>
    </row>
    <row r="176" spans="1:5" x14ac:dyDescent="0.3">
      <c r="A176">
        <v>169</v>
      </c>
      <c r="D176" s="3">
        <f t="shared" si="5"/>
        <v>2892887.4469203688</v>
      </c>
      <c r="E176" s="3">
        <f t="shared" si="6"/>
        <v>1.3232206758094854E-5</v>
      </c>
    </row>
    <row r="177" spans="1:5" x14ac:dyDescent="0.3">
      <c r="A177">
        <v>170</v>
      </c>
      <c r="D177" s="3">
        <f t="shared" si="5"/>
        <v>2892887.4469307698</v>
      </c>
      <c r="E177" s="3">
        <f t="shared" si="6"/>
        <v>7.9975515743376682E-6</v>
      </c>
    </row>
    <row r="178" spans="1:5" x14ac:dyDescent="0.3">
      <c r="A178">
        <v>171</v>
      </c>
      <c r="D178" s="3">
        <f t="shared" si="5"/>
        <v>2892887.44693704</v>
      </c>
      <c r="E178" s="3">
        <f t="shared" si="6"/>
        <v>4.806976729211602E-6</v>
      </c>
    </row>
    <row r="179" spans="1:5" x14ac:dyDescent="0.3">
      <c r="A179">
        <v>172</v>
      </c>
      <c r="D179" s="3">
        <f t="shared" si="5"/>
        <v>2892887.4469407992</v>
      </c>
      <c r="E179" s="3">
        <f t="shared" si="6"/>
        <v>2.8732749665152956E-6</v>
      </c>
    </row>
    <row r="180" spans="1:5" x14ac:dyDescent="0.3">
      <c r="A180">
        <v>173</v>
      </c>
      <c r="D180" s="3">
        <f t="shared" si="5"/>
        <v>2892887.4469430409</v>
      </c>
      <c r="E180" s="3">
        <f t="shared" si="6"/>
        <v>1.7079397943943776E-6</v>
      </c>
    </row>
    <row r="181" spans="1:5" x14ac:dyDescent="0.3">
      <c r="A181">
        <v>174</v>
      </c>
      <c r="D181" s="3">
        <f t="shared" si="5"/>
        <v>2892887.4469443699</v>
      </c>
      <c r="E181" s="3">
        <f t="shared" si="6"/>
        <v>1.0096204185470397E-6</v>
      </c>
    </row>
    <row r="182" spans="1:5" x14ac:dyDescent="0.3">
      <c r="A182">
        <v>175</v>
      </c>
      <c r="D182" s="3">
        <f t="shared" si="5"/>
        <v>2892887.4469451532</v>
      </c>
      <c r="E182" s="3">
        <f t="shared" si="6"/>
        <v>5.9351799623198683E-7</v>
      </c>
    </row>
    <row r="183" spans="1:5" x14ac:dyDescent="0.3">
      <c r="A183">
        <v>176</v>
      </c>
      <c r="D183" s="3">
        <f t="shared" ref="D183:D207" si="7">$D$1*_xlfn.NORM.DIST($A183,$D$2,$D$3,TRUE)</f>
        <v>2892887.4469456128</v>
      </c>
      <c r="E183" s="3">
        <f t="shared" ref="E183:E207" si="8">$D$1*_xlfn.NORM.DIST($A183,$D$2,$D$3,FALSE)</f>
        <v>3.4697633682009052E-7</v>
      </c>
    </row>
    <row r="184" spans="1:5" x14ac:dyDescent="0.3">
      <c r="A184">
        <v>177</v>
      </c>
      <c r="D184" s="3">
        <f t="shared" si="7"/>
        <v>2892887.4469458805</v>
      </c>
      <c r="E184" s="3">
        <f t="shared" si="8"/>
        <v>2.0172328068447565E-7</v>
      </c>
    </row>
    <row r="185" spans="1:5" x14ac:dyDescent="0.3">
      <c r="A185">
        <v>178</v>
      </c>
      <c r="D185" s="3">
        <f t="shared" si="7"/>
        <v>2892887.4469460361</v>
      </c>
      <c r="E185" s="3">
        <f t="shared" si="8"/>
        <v>1.166278814277442E-7</v>
      </c>
    </row>
    <row r="186" spans="1:5" x14ac:dyDescent="0.3">
      <c r="A186">
        <v>179</v>
      </c>
      <c r="D186" s="3">
        <f t="shared" si="7"/>
        <v>2892887.4469461255</v>
      </c>
      <c r="E186" s="3">
        <f t="shared" si="8"/>
        <v>6.7056201695049762E-8</v>
      </c>
    </row>
    <row r="187" spans="1:5" x14ac:dyDescent="0.3">
      <c r="A187">
        <v>180</v>
      </c>
      <c r="D187" s="3">
        <f t="shared" si="7"/>
        <v>2892887.4469461772</v>
      </c>
      <c r="E187" s="3">
        <f t="shared" si="8"/>
        <v>3.8341200950831518E-8</v>
      </c>
    </row>
    <row r="188" spans="1:5" x14ac:dyDescent="0.3">
      <c r="A188">
        <v>181</v>
      </c>
      <c r="D188" s="3">
        <f t="shared" si="7"/>
        <v>2892887.4469462065</v>
      </c>
      <c r="E188" s="3">
        <f t="shared" si="8"/>
        <v>2.180131417028063E-8</v>
      </c>
    </row>
    <row r="189" spans="1:5" x14ac:dyDescent="0.3">
      <c r="A189">
        <v>182</v>
      </c>
      <c r="D189" s="3">
        <f t="shared" si="7"/>
        <v>2892887.4469462228</v>
      </c>
      <c r="E189" s="3">
        <f t="shared" si="8"/>
        <v>1.2327920750709436E-8</v>
      </c>
    </row>
    <row r="190" spans="1:5" x14ac:dyDescent="0.3">
      <c r="A190">
        <v>183</v>
      </c>
      <c r="D190" s="3">
        <f t="shared" si="7"/>
        <v>2892887.4469462321</v>
      </c>
      <c r="E190" s="3">
        <f t="shared" si="8"/>
        <v>6.9324571438724782E-9</v>
      </c>
    </row>
    <row r="191" spans="1:5" x14ac:dyDescent="0.3">
      <c r="A191">
        <v>184</v>
      </c>
      <c r="D191" s="3">
        <f t="shared" si="7"/>
        <v>2892887.4469462377</v>
      </c>
      <c r="E191" s="3">
        <f t="shared" si="8"/>
        <v>3.8768120989736511E-9</v>
      </c>
    </row>
    <row r="192" spans="1:5" x14ac:dyDescent="0.3">
      <c r="A192">
        <v>185</v>
      </c>
      <c r="D192" s="3">
        <f t="shared" si="7"/>
        <v>2892887.4469462405</v>
      </c>
      <c r="E192" s="3">
        <f t="shared" si="8"/>
        <v>2.1560186336471295E-9</v>
      </c>
    </row>
    <row r="193" spans="1:5" x14ac:dyDescent="0.3">
      <c r="A193">
        <v>186</v>
      </c>
      <c r="D193" s="3">
        <f t="shared" si="7"/>
        <v>2892887.4469462424</v>
      </c>
      <c r="E193" s="3">
        <f t="shared" si="8"/>
        <v>1.1923958803083456E-9</v>
      </c>
    </row>
    <row r="194" spans="1:5" x14ac:dyDescent="0.3">
      <c r="A194">
        <v>187</v>
      </c>
      <c r="D194" s="3">
        <f t="shared" si="7"/>
        <v>2892887.4469462433</v>
      </c>
      <c r="E194" s="3">
        <f t="shared" si="8"/>
        <v>6.5581088832362395E-10</v>
      </c>
    </row>
    <row r="195" spans="1:5" x14ac:dyDescent="0.3">
      <c r="A195">
        <v>188</v>
      </c>
      <c r="D195" s="3">
        <f t="shared" si="7"/>
        <v>2892887.4469462438</v>
      </c>
      <c r="E195" s="3">
        <f t="shared" si="8"/>
        <v>3.5869636703058934E-10</v>
      </c>
    </row>
    <row r="196" spans="1:5" x14ac:dyDescent="0.3">
      <c r="A196">
        <v>189</v>
      </c>
      <c r="D196" s="3">
        <f t="shared" si="7"/>
        <v>2892887.4469462438</v>
      </c>
      <c r="E196" s="3">
        <f t="shared" si="8"/>
        <v>1.9510371201538422E-10</v>
      </c>
    </row>
    <row r="197" spans="1:5" x14ac:dyDescent="0.3">
      <c r="A197">
        <v>190</v>
      </c>
      <c r="D197" s="3">
        <f t="shared" si="7"/>
        <v>2892887.4469462438</v>
      </c>
      <c r="E197" s="3">
        <f t="shared" si="8"/>
        <v>1.0553445838990556E-10</v>
      </c>
    </row>
    <row r="198" spans="1:5" x14ac:dyDescent="0.3">
      <c r="A198">
        <v>191</v>
      </c>
      <c r="D198" s="3">
        <f t="shared" si="7"/>
        <v>2892887.4469462442</v>
      </c>
      <c r="E198" s="3">
        <f t="shared" si="8"/>
        <v>5.6769260651503071E-11</v>
      </c>
    </row>
    <row r="199" spans="1:5" x14ac:dyDescent="0.3">
      <c r="A199">
        <v>192</v>
      </c>
      <c r="D199" s="3">
        <f t="shared" si="7"/>
        <v>2892887.4469462442</v>
      </c>
      <c r="E199" s="3">
        <f t="shared" si="8"/>
        <v>3.0368433464071861E-11</v>
      </c>
    </row>
    <row r="200" spans="1:5" x14ac:dyDescent="0.3">
      <c r="A200">
        <v>193</v>
      </c>
      <c r="D200" s="3">
        <f t="shared" si="7"/>
        <v>2892887.4469462442</v>
      </c>
      <c r="E200" s="3">
        <f t="shared" si="8"/>
        <v>1.6155549726381871E-11</v>
      </c>
    </row>
    <row r="201" spans="1:5" x14ac:dyDescent="0.3">
      <c r="A201">
        <v>194</v>
      </c>
      <c r="D201" s="3">
        <f t="shared" si="7"/>
        <v>2892887.4469462442</v>
      </c>
      <c r="E201" s="3">
        <f t="shared" si="8"/>
        <v>8.5469524964869097E-12</v>
      </c>
    </row>
    <row r="202" spans="1:5" x14ac:dyDescent="0.3">
      <c r="A202">
        <v>195</v>
      </c>
      <c r="D202" s="3">
        <f t="shared" si="7"/>
        <v>2892887.4469462442</v>
      </c>
      <c r="E202" s="3">
        <f t="shared" si="8"/>
        <v>4.4966702298180203E-12</v>
      </c>
    </row>
    <row r="203" spans="1:5" x14ac:dyDescent="0.3">
      <c r="A203">
        <v>196</v>
      </c>
      <c r="D203" s="3">
        <f t="shared" si="7"/>
        <v>2892887.4469462442</v>
      </c>
      <c r="E203" s="3">
        <f t="shared" si="8"/>
        <v>2.3526698508996888E-12</v>
      </c>
    </row>
    <row r="204" spans="1:5" x14ac:dyDescent="0.3">
      <c r="A204">
        <v>197</v>
      </c>
      <c r="D204" s="3">
        <f t="shared" si="7"/>
        <v>2892887.4469462442</v>
      </c>
      <c r="E204" s="3">
        <f t="shared" si="8"/>
        <v>1.2241119404519265E-12</v>
      </c>
    </row>
    <row r="205" spans="1:5" x14ac:dyDescent="0.3">
      <c r="A205">
        <v>198</v>
      </c>
      <c r="D205" s="3">
        <f t="shared" si="7"/>
        <v>2892887.4469462442</v>
      </c>
      <c r="E205" s="3">
        <f t="shared" si="8"/>
        <v>6.333904055082348E-13</v>
      </c>
    </row>
    <row r="206" spans="1:5" x14ac:dyDescent="0.3">
      <c r="A206">
        <v>199</v>
      </c>
      <c r="D206" s="3">
        <f t="shared" si="7"/>
        <v>2892887.4469462442</v>
      </c>
      <c r="E206" s="3">
        <f t="shared" si="8"/>
        <v>3.2592076108293073E-13</v>
      </c>
    </row>
    <row r="207" spans="1:5" x14ac:dyDescent="0.3">
      <c r="A207">
        <v>200</v>
      </c>
      <c r="D207" s="3">
        <f t="shared" si="7"/>
        <v>2892887.4469462442</v>
      </c>
      <c r="E207" s="3">
        <f t="shared" si="8"/>
        <v>1.6677953946536403E-13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workbookViewId="0">
      <selection activeCell="D5" sqref="D5"/>
    </sheetView>
  </sheetViews>
  <sheetFormatPr defaultRowHeight="14.4" x14ac:dyDescent="0.3"/>
  <cols>
    <col min="2" max="2" width="13.21875" customWidth="1"/>
    <col min="3" max="3" width="12" customWidth="1"/>
    <col min="4" max="4" width="12.5546875" bestFit="1" customWidth="1"/>
    <col min="5" max="5" width="12.109375" bestFit="1" customWidth="1"/>
  </cols>
  <sheetData>
    <row r="1" spans="1:5" x14ac:dyDescent="0.3">
      <c r="A1" t="s">
        <v>279</v>
      </c>
      <c r="B1" s="2">
        <f>MAX(B8:B97)</f>
        <v>10797</v>
      </c>
      <c r="C1" s="7"/>
      <c r="D1" s="11">
        <v>20000</v>
      </c>
      <c r="E1" s="2">
        <f>MAX(E8:E97)</f>
        <v>535.25030369180695</v>
      </c>
    </row>
    <row r="2" spans="1:5" x14ac:dyDescent="0.3">
      <c r="A2" t="s">
        <v>273</v>
      </c>
      <c r="B2" s="2">
        <f>AVERAGE(B8:B97)</f>
        <v>1690.9444444444443</v>
      </c>
      <c r="C2" s="7"/>
      <c r="D2" s="10">
        <v>88.456713059723697</v>
      </c>
      <c r="E2" s="7">
        <f>AVERAGE(E8:E97)</f>
        <v>123.23297148639665</v>
      </c>
    </row>
    <row r="3" spans="1:5" x14ac:dyDescent="0.3">
      <c r="A3" t="s">
        <v>274</v>
      </c>
      <c r="B3" s="2">
        <f>STDEV(B8:B97)</f>
        <v>2767.4821979517819</v>
      </c>
      <c r="C3" s="7"/>
      <c r="D3" s="10">
        <v>14.899754555486371</v>
      </c>
      <c r="E3" s="7">
        <f>STDEV(E8:E97)</f>
        <v>183.66731599273203</v>
      </c>
    </row>
    <row r="5" spans="1:5" x14ac:dyDescent="0.3">
      <c r="D5" s="6">
        <f>SUMXMY2(D8:D97,B8:B97)</f>
        <v>8344147.0871847784</v>
      </c>
    </row>
    <row r="7" spans="1:5" x14ac:dyDescent="0.3">
      <c r="A7" t="s">
        <v>272</v>
      </c>
      <c r="B7" t="s">
        <v>146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>
        <v>2</v>
      </c>
      <c r="C8" s="9">
        <v>2</v>
      </c>
      <c r="D8" s="3">
        <f t="shared" ref="D8:D53" si="0">$D$1*_xlfn.NORM.DIST($A8,$D$2,$D$3,TRUE)</f>
        <v>4.366509040975789E-5</v>
      </c>
      <c r="E8" s="3">
        <f t="shared" ref="E8:E53" si="1">$D$1*_xlfn.NORM.DIST($A8,$D$2,$D$3,FALSE)</f>
        <v>1.7675403068790373E-5</v>
      </c>
    </row>
    <row r="9" spans="1:5" x14ac:dyDescent="0.3">
      <c r="A9">
        <v>2</v>
      </c>
      <c r="B9" s="8">
        <v>2</v>
      </c>
      <c r="C9" s="9">
        <f t="shared" ref="C9:C55" si="2">+B9-B8</f>
        <v>0</v>
      </c>
      <c r="D9" s="3">
        <f t="shared" si="0"/>
        <v>6.5310187999256133E-5</v>
      </c>
      <c r="E9" s="3">
        <f t="shared" si="1"/>
        <v>2.615044435373155E-5</v>
      </c>
    </row>
    <row r="10" spans="1:5" x14ac:dyDescent="0.3">
      <c r="A10">
        <v>3</v>
      </c>
      <c r="B10" s="8">
        <v>2</v>
      </c>
      <c r="C10" s="9">
        <f t="shared" si="2"/>
        <v>0</v>
      </c>
      <c r="D10" s="3">
        <f t="shared" si="0"/>
        <v>9.7257023705516344E-5</v>
      </c>
      <c r="E10" s="3">
        <f t="shared" si="1"/>
        <v>3.8515235863823758E-5</v>
      </c>
    </row>
    <row r="11" spans="1:5" x14ac:dyDescent="0.3">
      <c r="A11">
        <v>4</v>
      </c>
      <c r="B11" s="8">
        <v>2</v>
      </c>
      <c r="C11" s="9">
        <f t="shared" si="2"/>
        <v>0</v>
      </c>
      <c r="D11" s="3">
        <f t="shared" si="0"/>
        <v>1.4419675718185264E-4</v>
      </c>
      <c r="E11" s="3">
        <f t="shared" si="1"/>
        <v>5.6471561016832615E-5</v>
      </c>
    </row>
    <row r="12" spans="1:5" x14ac:dyDescent="0.3">
      <c r="A12">
        <v>5</v>
      </c>
      <c r="B12" s="8">
        <v>4</v>
      </c>
      <c r="C12" s="9">
        <f t="shared" si="2"/>
        <v>2</v>
      </c>
      <c r="D12" s="3">
        <f t="shared" si="0"/>
        <v>2.1285581847808156E-4</v>
      </c>
      <c r="E12" s="3">
        <f t="shared" si="1"/>
        <v>8.2427241536686081E-5</v>
      </c>
    </row>
    <row r="13" spans="1:5" x14ac:dyDescent="0.3">
      <c r="A13">
        <v>6</v>
      </c>
      <c r="B13" s="8">
        <v>4</v>
      </c>
      <c r="C13" s="9">
        <f t="shared" si="2"/>
        <v>0</v>
      </c>
      <c r="D13" s="3">
        <f t="shared" si="0"/>
        <v>3.1283269739737485E-4</v>
      </c>
      <c r="E13" s="3">
        <f t="shared" si="1"/>
        <v>1.1977204968222186E-4</v>
      </c>
    </row>
    <row r="14" spans="1:5" x14ac:dyDescent="0.3">
      <c r="A14">
        <v>7</v>
      </c>
      <c r="B14" s="8">
        <v>7</v>
      </c>
      <c r="C14" s="9">
        <f t="shared" si="2"/>
        <v>3</v>
      </c>
      <c r="D14" s="3">
        <f t="shared" si="0"/>
        <v>4.5775851511666704E-4</v>
      </c>
      <c r="E14" s="3">
        <f t="shared" si="1"/>
        <v>1.7325426703844682E-4</v>
      </c>
    </row>
    <row r="15" spans="1:5" x14ac:dyDescent="0.3">
      <c r="A15">
        <v>8</v>
      </c>
      <c r="B15" s="8">
        <v>7</v>
      </c>
      <c r="C15" s="9">
        <f t="shared" si="2"/>
        <v>0</v>
      </c>
      <c r="D15" s="3">
        <f t="shared" si="0"/>
        <v>6.6689818376530904E-4</v>
      </c>
      <c r="E15" s="3">
        <f t="shared" si="1"/>
        <v>2.4949172142181705E-4</v>
      </c>
    </row>
    <row r="16" spans="1:5" x14ac:dyDescent="0.3">
      <c r="A16">
        <v>9</v>
      </c>
      <c r="B16" s="8">
        <v>11</v>
      </c>
      <c r="C16" s="9">
        <f t="shared" si="2"/>
        <v>4</v>
      </c>
      <c r="D16" s="3">
        <f t="shared" si="0"/>
        <v>9.6734772368080714E-4</v>
      </c>
      <c r="E16" s="3">
        <f t="shared" si="1"/>
        <v>3.5766140786997234E-4</v>
      </c>
    </row>
    <row r="17" spans="1:5" x14ac:dyDescent="0.3">
      <c r="A17">
        <v>10</v>
      </c>
      <c r="B17" s="8">
        <v>15</v>
      </c>
      <c r="C17" s="9">
        <f t="shared" si="2"/>
        <v>4</v>
      </c>
      <c r="D17" s="3">
        <f t="shared" si="0"/>
        <v>1.3970336632649384E-3</v>
      </c>
      <c r="E17" s="3">
        <f t="shared" si="1"/>
        <v>5.1042479867756732E-4</v>
      </c>
    </row>
    <row r="18" spans="1:5" x14ac:dyDescent="0.3">
      <c r="A18">
        <v>11</v>
      </c>
      <c r="B18" s="8">
        <v>20</v>
      </c>
      <c r="C18" s="9">
        <f t="shared" si="2"/>
        <v>5</v>
      </c>
      <c r="D18" s="3">
        <f t="shared" si="0"/>
        <v>2.0087854041289156E-3</v>
      </c>
      <c r="E18" s="3">
        <f t="shared" si="1"/>
        <v>7.2516225832854454E-4</v>
      </c>
    </row>
    <row r="19" spans="1:5" x14ac:dyDescent="0.3">
      <c r="A19">
        <v>12</v>
      </c>
      <c r="B19" s="8">
        <v>20</v>
      </c>
      <c r="C19" s="9">
        <f t="shared" si="2"/>
        <v>0</v>
      </c>
      <c r="D19" s="3">
        <f t="shared" si="0"/>
        <v>2.8758346344036358E-3</v>
      </c>
      <c r="E19" s="3">
        <f t="shared" si="1"/>
        <v>1.0256102714709318E-3</v>
      </c>
    </row>
    <row r="20" spans="1:5" x14ac:dyDescent="0.3">
      <c r="A20">
        <v>13</v>
      </c>
      <c r="B20" s="8">
        <v>20</v>
      </c>
      <c r="C20" s="9">
        <f t="shared" si="2"/>
        <v>0</v>
      </c>
      <c r="D20" s="3">
        <f t="shared" si="0"/>
        <v>4.0992016649715841E-3</v>
      </c>
      <c r="E20" s="3">
        <f t="shared" si="1"/>
        <v>1.4440202140267554E-3</v>
      </c>
    </row>
    <row r="21" spans="1:5" x14ac:dyDescent="0.3">
      <c r="A21">
        <v>14</v>
      </c>
      <c r="B21" s="8">
        <v>22</v>
      </c>
      <c r="C21" s="9">
        <f t="shared" si="2"/>
        <v>2</v>
      </c>
      <c r="D21" s="3">
        <f t="shared" si="0"/>
        <v>5.8175620799734767E-3</v>
      </c>
      <c r="E21" s="3">
        <f t="shared" si="1"/>
        <v>2.0239879660597787E-3</v>
      </c>
    </row>
    <row r="22" spans="1:5" x14ac:dyDescent="0.3">
      <c r="A22">
        <v>15</v>
      </c>
      <c r="B22" s="8">
        <v>22</v>
      </c>
      <c r="C22" s="9">
        <f t="shared" si="2"/>
        <v>0</v>
      </c>
      <c r="D22" s="3">
        <f t="shared" si="0"/>
        <v>8.220354311154629E-3</v>
      </c>
      <c r="E22" s="3">
        <f t="shared" si="1"/>
        <v>2.8241406469601727E-3</v>
      </c>
    </row>
    <row r="23" spans="1:5" x14ac:dyDescent="0.3">
      <c r="A23">
        <v>16</v>
      </c>
      <c r="B23" s="8">
        <v>22</v>
      </c>
      <c r="C23" s="9">
        <f t="shared" si="2"/>
        <v>0</v>
      </c>
      <c r="D23" s="3">
        <f t="shared" si="0"/>
        <v>1.1565096522140741E-2</v>
      </c>
      <c r="E23" s="3">
        <f t="shared" si="1"/>
        <v>3.922911035565994E-3</v>
      </c>
    </row>
    <row r="24" spans="1:5" x14ac:dyDescent="0.3">
      <c r="A24">
        <v>17</v>
      </c>
      <c r="B24" s="8">
        <v>25</v>
      </c>
      <c r="C24" s="9">
        <f t="shared" si="2"/>
        <v>3</v>
      </c>
      <c r="D24" s="3">
        <f t="shared" si="0"/>
        <v>1.620013725933277E-2</v>
      </c>
      <c r="E24" s="3">
        <f t="shared" si="1"/>
        <v>5.4246826828226189E-3</v>
      </c>
    </row>
    <row r="25" spans="1:5" x14ac:dyDescent="0.3">
      <c r="A25">
        <v>18</v>
      </c>
      <c r="B25" s="8">
        <v>25</v>
      </c>
      <c r="C25" s="9">
        <f t="shared" si="2"/>
        <v>0</v>
      </c>
      <c r="D25" s="3">
        <f t="shared" si="0"/>
        <v>2.2594377252984358E-2</v>
      </c>
      <c r="E25" s="3">
        <f t="shared" si="1"/>
        <v>7.4676501110047715E-3</v>
      </c>
    </row>
    <row r="26" spans="1:5" x14ac:dyDescent="0.3">
      <c r="A26">
        <v>19</v>
      </c>
      <c r="B26" s="8">
        <v>26</v>
      </c>
      <c r="C26" s="9">
        <f t="shared" si="2"/>
        <v>1</v>
      </c>
      <c r="D26" s="3">
        <f t="shared" si="0"/>
        <v>3.1375878801520332E-2</v>
      </c>
      <c r="E26" s="3">
        <f t="shared" si="1"/>
        <v>1.0233809436183421E-2</v>
      </c>
    </row>
    <row r="27" spans="1:5" x14ac:dyDescent="0.3">
      <c r="A27">
        <v>20</v>
      </c>
      <c r="B27" s="8">
        <v>26</v>
      </c>
      <c r="C27" s="9">
        <f t="shared" si="2"/>
        <v>0</v>
      </c>
      <c r="D27" s="3">
        <f t="shared" si="0"/>
        <v>4.3381734102473445E-2</v>
      </c>
      <c r="E27" s="3">
        <f t="shared" si="1"/>
        <v>1.39615755997785E-2</v>
      </c>
    </row>
    <row r="28" spans="1:5" x14ac:dyDescent="0.3">
      <c r="A28">
        <v>21</v>
      </c>
      <c r="B28" s="8">
        <v>26</v>
      </c>
      <c r="C28" s="9">
        <f t="shared" si="2"/>
        <v>0</v>
      </c>
      <c r="D28" s="3">
        <f t="shared" si="0"/>
        <v>5.9722104630239865E-2</v>
      </c>
      <c r="E28" s="3">
        <f t="shared" si="1"/>
        <v>1.896161311282888E-2</v>
      </c>
    </row>
    <row r="29" spans="1:5" x14ac:dyDescent="0.3">
      <c r="A29">
        <v>22</v>
      </c>
      <c r="B29" s="8">
        <v>28</v>
      </c>
      <c r="C29" s="9">
        <f t="shared" si="2"/>
        <v>2</v>
      </c>
      <c r="D29" s="3">
        <f t="shared" si="0"/>
        <v>8.1861979837664189E-2</v>
      </c>
      <c r="E29" s="3">
        <f t="shared" si="1"/>
        <v>2.5636567230132908E-2</v>
      </c>
    </row>
    <row r="30" spans="1:5" x14ac:dyDescent="0.3">
      <c r="A30">
        <v>23</v>
      </c>
      <c r="B30" s="8">
        <v>28</v>
      </c>
      <c r="C30" s="9">
        <f t="shared" si="2"/>
        <v>0</v>
      </c>
      <c r="D30" s="3">
        <f t="shared" si="0"/>
        <v>0.11172494379879751</v>
      </c>
      <c r="E30" s="3">
        <f t="shared" si="1"/>
        <v>3.4505490503753913E-2</v>
      </c>
    </row>
    <row r="31" spans="1:5" x14ac:dyDescent="0.3">
      <c r="A31">
        <v>24</v>
      </c>
      <c r="B31" s="8">
        <v>29</v>
      </c>
      <c r="C31" s="9">
        <f t="shared" si="2"/>
        <v>1</v>
      </c>
      <c r="D31" s="3">
        <f t="shared" si="0"/>
        <v>0.15182408993094634</v>
      </c>
      <c r="E31" s="3">
        <f t="shared" si="1"/>
        <v>4.623387354767914E-2</v>
      </c>
    </row>
    <row r="32" spans="1:5" x14ac:dyDescent="0.3">
      <c r="A32">
        <v>25</v>
      </c>
      <c r="B32" s="8">
        <v>43</v>
      </c>
      <c r="C32" s="9">
        <f t="shared" si="2"/>
        <v>14</v>
      </c>
      <c r="D32" s="3">
        <f t="shared" si="0"/>
        <v>0.20542619095406706</v>
      </c>
      <c r="E32" s="3">
        <f t="shared" si="1"/>
        <v>6.1670305315798028E-2</v>
      </c>
    </row>
    <row r="33" spans="1:5" x14ac:dyDescent="0.3">
      <c r="A33">
        <v>26</v>
      </c>
      <c r="B33" s="8">
        <v>59</v>
      </c>
      <c r="C33" s="9">
        <f t="shared" si="2"/>
        <v>16</v>
      </c>
      <c r="D33" s="3">
        <f t="shared" si="0"/>
        <v>0.27675631418922703</v>
      </c>
      <c r="E33" s="3">
        <f t="shared" si="1"/>
        <v>8.1890902693614168E-2</v>
      </c>
    </row>
    <row r="34" spans="1:5" x14ac:dyDescent="0.3">
      <c r="A34">
        <v>27</v>
      </c>
      <c r="B34" s="8">
        <v>66</v>
      </c>
      <c r="C34" s="9">
        <f t="shared" si="2"/>
        <v>7</v>
      </c>
      <c r="D34" s="3">
        <f t="shared" si="0"/>
        <v>0.37125126629764654</v>
      </c>
      <c r="E34" s="3">
        <f t="shared" si="1"/>
        <v>0.10825275567446588</v>
      </c>
    </row>
    <row r="35" spans="1:5" x14ac:dyDescent="0.3">
      <c r="A35">
        <v>28</v>
      </c>
      <c r="B35" s="8">
        <v>74</v>
      </c>
      <c r="C35" s="9">
        <f t="shared" si="2"/>
        <v>8</v>
      </c>
      <c r="D35" s="3">
        <f t="shared" si="0"/>
        <v>0.49587154487297086</v>
      </c>
      <c r="E35" s="3">
        <f t="shared" si="1"/>
        <v>0.14245772510936069</v>
      </c>
    </row>
    <row r="36" spans="1:5" x14ac:dyDescent="0.3">
      <c r="A36">
        <v>29</v>
      </c>
      <c r="B36" s="8">
        <v>84</v>
      </c>
      <c r="C36" s="9">
        <f t="shared" si="2"/>
        <v>10</v>
      </c>
      <c r="D36" s="3">
        <f t="shared" si="0"/>
        <v>0.6594828465629341</v>
      </c>
      <c r="E36" s="3">
        <f t="shared" si="1"/>
        <v>0.18662799546491438</v>
      </c>
    </row>
    <row r="37" spans="1:5" x14ac:dyDescent="0.3">
      <c r="A37">
        <v>30</v>
      </c>
      <c r="B37" s="8">
        <v>94</v>
      </c>
      <c r="C37" s="9">
        <f t="shared" si="2"/>
        <v>10</v>
      </c>
      <c r="D37" s="3">
        <f t="shared" si="0"/>
        <v>0.873319601805569</v>
      </c>
      <c r="E37" s="3">
        <f t="shared" si="1"/>
        <v>0.24339481381855121</v>
      </c>
    </row>
    <row r="38" spans="1:5" x14ac:dyDescent="0.3">
      <c r="A38">
        <v>31</v>
      </c>
      <c r="B38" s="8">
        <v>105</v>
      </c>
      <c r="C38" s="9">
        <f t="shared" si="2"/>
        <v>11</v>
      </c>
      <c r="D38" s="3">
        <f t="shared" si="0"/>
        <v>1.1515444317163308</v>
      </c>
      <c r="E38" s="3">
        <f t="shared" si="1"/>
        <v>0.3160018252645585</v>
      </c>
    </row>
    <row r="39" spans="1:5" x14ac:dyDescent="0.3">
      <c r="A39">
        <v>32</v>
      </c>
      <c r="B39" s="8">
        <v>122</v>
      </c>
      <c r="C39" s="9">
        <f t="shared" si="2"/>
        <v>17</v>
      </c>
      <c r="D39" s="3">
        <f t="shared" si="0"/>
        <v>1.5119187960029927</v>
      </c>
      <c r="E39" s="3">
        <f t="shared" si="1"/>
        <v>0.40842432913681748</v>
      </c>
    </row>
    <row r="40" spans="1:5" x14ac:dyDescent="0.3">
      <c r="A40">
        <v>33</v>
      </c>
      <c r="B40" s="8">
        <v>147</v>
      </c>
      <c r="C40" s="9">
        <f t="shared" si="2"/>
        <v>25</v>
      </c>
      <c r="D40" s="3">
        <f t="shared" si="0"/>
        <v>1.9766013492915828</v>
      </c>
      <c r="E40" s="3">
        <f t="shared" si="1"/>
        <v>0.52550561376258031</v>
      </c>
    </row>
    <row r="41" spans="1:5" x14ac:dyDescent="0.3">
      <c r="A41">
        <v>34</v>
      </c>
      <c r="B41" s="8">
        <v>159</v>
      </c>
      <c r="C41" s="9">
        <f t="shared" si="2"/>
        <v>12</v>
      </c>
      <c r="D41" s="3">
        <f t="shared" si="0"/>
        <v>2.5730915575074031</v>
      </c>
      <c r="E41" s="3">
        <f t="shared" si="1"/>
        <v>0.67311126277982858</v>
      </c>
    </row>
    <row r="42" spans="1:5" x14ac:dyDescent="0.3">
      <c r="A42">
        <v>35</v>
      </c>
      <c r="B42" s="8">
        <v>170</v>
      </c>
      <c r="C42" s="9">
        <f t="shared" si="2"/>
        <v>11</v>
      </c>
      <c r="D42" s="3">
        <f t="shared" si="0"/>
        <v>3.3353368393472365</v>
      </c>
      <c r="E42" s="3">
        <f t="shared" si="1"/>
        <v>0.85830194615628519</v>
      </c>
    </row>
    <row r="43" spans="1:5" x14ac:dyDescent="0.3">
      <c r="A43">
        <v>36</v>
      </c>
      <c r="B43" s="8">
        <v>189</v>
      </c>
      <c r="C43" s="9">
        <f t="shared" si="2"/>
        <v>19</v>
      </c>
      <c r="D43" s="3">
        <f t="shared" si="0"/>
        <v>4.3050217668517972</v>
      </c>
      <c r="E43" s="3">
        <f t="shared" si="1"/>
        <v>1.0895246974836019</v>
      </c>
    </row>
    <row r="44" spans="1:5" x14ac:dyDescent="0.3">
      <c r="A44">
        <v>37</v>
      </c>
      <c r="B44" s="8">
        <v>214</v>
      </c>
      <c r="C44" s="9">
        <f t="shared" si="2"/>
        <v>25</v>
      </c>
      <c r="D44" s="3">
        <f t="shared" si="0"/>
        <v>5.5330575444870478</v>
      </c>
      <c r="E44" s="3">
        <f t="shared" si="1"/>
        <v>1.3768220213404447</v>
      </c>
    </row>
    <row r="45" spans="1:5" x14ac:dyDescent="0.3">
      <c r="A45">
        <v>38</v>
      </c>
      <c r="B45" s="8">
        <v>228</v>
      </c>
      <c r="C45" s="9">
        <f t="shared" si="2"/>
        <v>14</v>
      </c>
      <c r="D45" s="3">
        <f t="shared" si="0"/>
        <v>7.0812889357826601</v>
      </c>
      <c r="E45" s="3">
        <f t="shared" si="1"/>
        <v>1.7320573592540216</v>
      </c>
    </row>
    <row r="46" spans="1:5" x14ac:dyDescent="0.3">
      <c r="A46">
        <v>39</v>
      </c>
      <c r="B46" s="8">
        <v>241</v>
      </c>
      <c r="C46" s="9">
        <f t="shared" si="2"/>
        <v>13</v>
      </c>
      <c r="D46" s="3">
        <f t="shared" si="0"/>
        <v>9.024433859282027</v>
      </c>
      <c r="E46" s="3">
        <f t="shared" si="1"/>
        <v>2.1691544636026241</v>
      </c>
    </row>
    <row r="47" spans="1:5" x14ac:dyDescent="0.3">
      <c r="A47">
        <v>40</v>
      </c>
      <c r="B47" s="8">
        <v>256</v>
      </c>
      <c r="C47" s="9">
        <f t="shared" si="2"/>
        <v>15</v>
      </c>
      <c r="D47" s="3">
        <f t="shared" si="0"/>
        <v>11.452267866832537</v>
      </c>
      <c r="E47" s="3">
        <f t="shared" si="1"/>
        <v>2.7043470857780378</v>
      </c>
    </row>
    <row r="48" spans="1:5" x14ac:dyDescent="0.3">
      <c r="A48">
        <v>41</v>
      </c>
      <c r="B48" s="8">
        <v>274</v>
      </c>
      <c r="C48" s="9">
        <f t="shared" si="2"/>
        <v>18</v>
      </c>
      <c r="D48" s="3">
        <f t="shared" si="0"/>
        <v>14.472061486676962</v>
      </c>
      <c r="E48" s="3">
        <f t="shared" si="1"/>
        <v>3.3564340864418418</v>
      </c>
    </row>
    <row r="49" spans="1:5" x14ac:dyDescent="0.3">
      <c r="A49">
        <v>42</v>
      </c>
      <c r="B49" s="8">
        <v>293</v>
      </c>
      <c r="C49" s="9">
        <f t="shared" si="2"/>
        <v>19</v>
      </c>
      <c r="D49" s="3">
        <f t="shared" si="0"/>
        <v>18.21127281422504</v>
      </c>
      <c r="E49" s="3">
        <f t="shared" si="1"/>
        <v>4.1470336401618431</v>
      </c>
    </row>
    <row r="50" spans="1:5" x14ac:dyDescent="0.3">
      <c r="A50">
        <v>43</v>
      </c>
      <c r="B50" s="8">
        <v>331</v>
      </c>
      <c r="C50" s="9">
        <f t="shared" si="2"/>
        <v>38</v>
      </c>
      <c r="D50" s="3">
        <f t="shared" si="0"/>
        <v>22.820490641710045</v>
      </c>
      <c r="E50" s="3">
        <f t="shared" si="1"/>
        <v>5.100828664113533</v>
      </c>
    </row>
    <row r="51" spans="1:5" x14ac:dyDescent="0.3">
      <c r="A51">
        <v>44</v>
      </c>
      <c r="B51" s="8">
        <v>360</v>
      </c>
      <c r="C51" s="9">
        <f t="shared" si="2"/>
        <v>29</v>
      </c>
      <c r="D51" s="3">
        <f t="shared" si="0"/>
        <v>28.476614747446405</v>
      </c>
      <c r="E51" s="3">
        <f t="shared" si="1"/>
        <v>6.2457939937892482</v>
      </c>
    </row>
    <row r="52" spans="1:5" x14ac:dyDescent="0.3">
      <c r="A52">
        <v>45</v>
      </c>
      <c r="B52" s="8">
        <v>420</v>
      </c>
      <c r="C52" s="9">
        <f t="shared" si="2"/>
        <v>60</v>
      </c>
      <c r="D52" s="3">
        <f t="shared" si="0"/>
        <v>35.386249679127694</v>
      </c>
      <c r="E52" s="3">
        <f t="shared" si="1"/>
        <v>7.6133942144369851</v>
      </c>
    </row>
    <row r="53" spans="1:5" x14ac:dyDescent="0.3">
      <c r="A53">
        <v>46</v>
      </c>
      <c r="B53" s="8">
        <v>461</v>
      </c>
      <c r="C53" s="9">
        <f t="shared" si="2"/>
        <v>41</v>
      </c>
      <c r="D53" s="3">
        <f t="shared" si="0"/>
        <v>43.789276490230534</v>
      </c>
      <c r="E53" s="3">
        <f t="shared" si="1"/>
        <v>9.2387395058943369</v>
      </c>
    </row>
    <row r="54" spans="1:5" x14ac:dyDescent="0.3">
      <c r="A54">
        <v>47</v>
      </c>
      <c r="B54" s="8">
        <v>502</v>
      </c>
      <c r="C54" s="9">
        <f t="shared" si="2"/>
        <v>41</v>
      </c>
      <c r="D54" s="3">
        <f>$D$1*_xlfn.NORM.DIST($A54,$D$2,$D$3,TRUE)</f>
        <v>53.962553528237208</v>
      </c>
      <c r="E54" s="3">
        <f>$D$1*_xlfn.NORM.DIST($A54,$D$2,$D$3,FALSE)</f>
        <v>11.16068545465831</v>
      </c>
    </row>
    <row r="55" spans="1:5" x14ac:dyDescent="0.3">
      <c r="A55">
        <v>48</v>
      </c>
      <c r="B55" s="8">
        <v>511</v>
      </c>
      <c r="C55" s="9">
        <f t="shared" si="2"/>
        <v>9</v>
      </c>
      <c r="D55" s="3">
        <f t="shared" ref="D55:D118" si="3">$D$1*_xlfn.NORM.DIST($A55,$D$2,$D$3,TRUE)</f>
        <v>66.22368272240233</v>
      </c>
      <c r="E55" s="3">
        <f t="shared" ref="E55:E118" si="4">$D$1*_xlfn.NORM.DIST($A55,$D$2,$D$3,FALSE)</f>
        <v>13.421861626458343</v>
      </c>
    </row>
    <row r="56" spans="1:5" x14ac:dyDescent="0.3">
      <c r="A56">
        <v>49</v>
      </c>
      <c r="B56" s="8">
        <v>581</v>
      </c>
      <c r="C56" s="9">
        <f t="shared" ref="C56:C97" si="5">+B56-B55</f>
        <v>70</v>
      </c>
      <c r="D56" s="3">
        <f t="shared" si="3"/>
        <v>80.934762172471935</v>
      </c>
      <c r="E56" s="3">
        <f t="shared" si="4"/>
        <v>16.068612880710717</v>
      </c>
    </row>
    <row r="57" spans="1:5" x14ac:dyDescent="0.3">
      <c r="A57">
        <v>50</v>
      </c>
      <c r="B57" s="8">
        <v>639</v>
      </c>
      <c r="C57" s="9">
        <f t="shared" si="5"/>
        <v>58</v>
      </c>
      <c r="D57" s="3">
        <f t="shared" si="3"/>
        <v>98.506029602121686</v>
      </c>
      <c r="E57" s="3">
        <f t="shared" si="4"/>
        <v>19.1508370562292</v>
      </c>
    </row>
    <row r="58" spans="1:5" x14ac:dyDescent="0.3">
      <c r="A58">
        <v>51</v>
      </c>
      <c r="B58" s="8">
        <v>639</v>
      </c>
      <c r="C58" s="9">
        <f t="shared" si="5"/>
        <v>0</v>
      </c>
      <c r="D58" s="3">
        <f t="shared" si="3"/>
        <v>119.3992849280104</v>
      </c>
      <c r="E58" s="3">
        <f t="shared" si="4"/>
        <v>22.721702877621066</v>
      </c>
    </row>
    <row r="59" spans="1:5" x14ac:dyDescent="0.3">
      <c r="A59">
        <v>52</v>
      </c>
      <c r="B59" s="8">
        <v>701</v>
      </c>
      <c r="C59" s="9">
        <f t="shared" si="5"/>
        <v>62</v>
      </c>
      <c r="D59" s="3">
        <f t="shared" si="3"/>
        <v>144.13096443364935</v>
      </c>
      <c r="E59" s="3">
        <f t="shared" si="4"/>
        <v>26.837232831194065</v>
      </c>
    </row>
    <row r="60" spans="1:5" x14ac:dyDescent="0.3">
      <c r="A60">
        <v>53</v>
      </c>
      <c r="B60" s="8">
        <v>773</v>
      </c>
      <c r="C60" s="9">
        <f t="shared" si="5"/>
        <v>72</v>
      </c>
      <c r="D60" s="3">
        <f t="shared" si="3"/>
        <v>173.27472455516053</v>
      </c>
      <c r="E60" s="3">
        <f t="shared" si="4"/>
        <v>31.555737433532723</v>
      </c>
    </row>
    <row r="61" spans="1:5" x14ac:dyDescent="0.3">
      <c r="A61">
        <v>54</v>
      </c>
      <c r="B61" s="8">
        <v>839</v>
      </c>
      <c r="C61" s="9">
        <f t="shared" si="5"/>
        <v>66</v>
      </c>
      <c r="D61" s="3">
        <f t="shared" si="3"/>
        <v>207.46338089853424</v>
      </c>
      <c r="E61" s="3">
        <f t="shared" si="4"/>
        <v>36.937089841616142</v>
      </c>
    </row>
    <row r="62" spans="1:5" x14ac:dyDescent="0.3">
      <c r="A62">
        <v>55</v>
      </c>
      <c r="B62" s="8">
        <v>839</v>
      </c>
      <c r="C62" s="9">
        <f t="shared" si="5"/>
        <v>0</v>
      </c>
      <c r="D62" s="3">
        <f t="shared" si="3"/>
        <v>247.39003869386841</v>
      </c>
      <c r="E62" s="3">
        <f t="shared" si="4"/>
        <v>43.04183317990374</v>
      </c>
    </row>
    <row r="63" spans="1:5" x14ac:dyDescent="0.3">
      <c r="A63">
        <v>56</v>
      </c>
      <c r="B63" s="8">
        <v>878</v>
      </c>
      <c r="C63" s="9">
        <f t="shared" si="5"/>
        <v>39</v>
      </c>
      <c r="D63" s="3">
        <f t="shared" si="3"/>
        <v>293.80824536272462</v>
      </c>
      <c r="E63" s="3">
        <f t="shared" si="4"/>
        <v>49.930117301972977</v>
      </c>
    </row>
    <row r="64" spans="1:5" x14ac:dyDescent="0.3">
      <c r="A64">
        <v>57</v>
      </c>
      <c r="B64" s="8">
        <v>889</v>
      </c>
      <c r="C64" s="9">
        <f t="shared" si="5"/>
        <v>11</v>
      </c>
      <c r="D64" s="3">
        <f t="shared" si="3"/>
        <v>347.53099513594924</v>
      </c>
      <c r="E64" s="3">
        <f t="shared" si="4"/>
        <v>57.660466934959096</v>
      </c>
    </row>
    <row r="65" spans="1:5" x14ac:dyDescent="0.3">
      <c r="A65">
        <v>58</v>
      </c>
      <c r="B65" s="8">
        <v>924</v>
      </c>
      <c r="C65" s="9">
        <f t="shared" si="5"/>
        <v>35</v>
      </c>
      <c r="D65" s="3">
        <f t="shared" si="3"/>
        <v>409.42842056637789</v>
      </c>
      <c r="E65" s="3">
        <f t="shared" si="4"/>
        <v>66.288389199304731</v>
      </c>
    </row>
    <row r="66" spans="1:5" x14ac:dyDescent="0.3">
      <c r="A66">
        <v>59</v>
      </c>
      <c r="B66" s="8">
        <v>963</v>
      </c>
      <c r="C66" s="9">
        <f t="shared" si="5"/>
        <v>39</v>
      </c>
      <c r="D66" s="3">
        <f t="shared" si="3"/>
        <v>480.42401708824463</v>
      </c>
      <c r="E66" s="3">
        <f t="shared" si="4"/>
        <v>75.864835227148674</v>
      </c>
    </row>
    <row r="67" spans="1:5" x14ac:dyDescent="0.3">
      <c r="A67">
        <v>60</v>
      </c>
      <c r="B67" s="8">
        <v>1007</v>
      </c>
      <c r="C67" s="9">
        <f t="shared" si="5"/>
        <v>44</v>
      </c>
      <c r="D67" s="3">
        <f t="shared" si="3"/>
        <v>561.48926508346949</v>
      </c>
      <c r="E67" s="3">
        <f t="shared" si="4"/>
        <v>86.434537839008712</v>
      </c>
    </row>
    <row r="68" spans="1:5" x14ac:dyDescent="0.3">
      <c r="A68">
        <v>61</v>
      </c>
      <c r="B68" s="8">
        <v>1101</v>
      </c>
      <c r="C68" s="9">
        <f t="shared" si="5"/>
        <v>94</v>
      </c>
      <c r="D68" s="3">
        <f t="shared" si="3"/>
        <v>653.6365396169108</v>
      </c>
      <c r="E68" s="3">
        <f t="shared" si="4"/>
        <v>98.034254745952211</v>
      </c>
    </row>
    <row r="69" spans="1:5" x14ac:dyDescent="0.3">
      <c r="A69">
        <v>62</v>
      </c>
      <c r="B69" s="8">
        <v>1128</v>
      </c>
      <c r="C69" s="9">
        <f t="shared" si="5"/>
        <v>27</v>
      </c>
      <c r="D69" s="3">
        <f t="shared" si="3"/>
        <v>757.91023123153889</v>
      </c>
      <c r="E69" s="3">
        <f t="shared" si="4"/>
        <v>110.69095423976847</v>
      </c>
    </row>
    <row r="70" spans="1:5" x14ac:dyDescent="0.3">
      <c r="A70">
        <v>63</v>
      </c>
      <c r="B70" s="8">
        <v>1193</v>
      </c>
      <c r="C70" s="9">
        <f t="shared" si="5"/>
        <v>65</v>
      </c>
      <c r="D70" s="3">
        <f t="shared" si="3"/>
        <v>875.37604177855246</v>
      </c>
      <c r="E70" s="3">
        <f t="shared" si="4"/>
        <v>124.41998749165822</v>
      </c>
    </row>
    <row r="71" spans="1:5" x14ac:dyDescent="0.3">
      <c r="A71">
        <v>64</v>
      </c>
      <c r="B71" s="8">
        <v>1307</v>
      </c>
      <c r="C71" s="9">
        <f t="shared" si="5"/>
        <v>114</v>
      </c>
      <c r="D71" s="3">
        <f t="shared" si="3"/>
        <v>1007.1084666835828</v>
      </c>
      <c r="E71" s="3">
        <f t="shared" si="4"/>
        <v>139.22329804490255</v>
      </c>
    </row>
    <row r="72" spans="1:5" x14ac:dyDescent="0.3">
      <c r="A72">
        <v>65</v>
      </c>
      <c r="B72" s="8">
        <v>1387</v>
      </c>
      <c r="C72" s="9">
        <f t="shared" si="5"/>
        <v>80</v>
      </c>
      <c r="D72" s="3">
        <f t="shared" si="3"/>
        <v>1154.1765284399094</v>
      </c>
      <c r="E72" s="3">
        <f t="shared" si="4"/>
        <v>155.0877244868409</v>
      </c>
    </row>
    <row r="73" spans="1:5" x14ac:dyDescent="0.3">
      <c r="A73">
        <v>66</v>
      </c>
      <c r="B73" s="8">
        <v>1468</v>
      </c>
      <c r="C73" s="9">
        <f t="shared" si="5"/>
        <v>81</v>
      </c>
      <c r="D73" s="3">
        <f t="shared" si="3"/>
        <v>1317.6278842215559</v>
      </c>
      <c r="E73" s="3">
        <f t="shared" si="4"/>
        <v>171.98345624923448</v>
      </c>
    </row>
    <row r="74" spans="1:5" x14ac:dyDescent="0.3">
      <c r="A74">
        <v>67</v>
      </c>
      <c r="B74" s="8">
        <v>1693</v>
      </c>
      <c r="C74" s="9">
        <f t="shared" si="5"/>
        <v>225</v>
      </c>
      <c r="D74" s="3">
        <f t="shared" si="3"/>
        <v>1498.4714917093254</v>
      </c>
      <c r="E74" s="3">
        <f t="shared" si="4"/>
        <v>189.86270466319741</v>
      </c>
    </row>
    <row r="75" spans="1:5" x14ac:dyDescent="0.3">
      <c r="A75">
        <v>68</v>
      </c>
      <c r="B75" s="8">
        <v>1866</v>
      </c>
      <c r="C75" s="9">
        <f t="shared" si="5"/>
        <v>173</v>
      </c>
      <c r="D75" s="3">
        <f t="shared" si="3"/>
        <v>1697.6590795757268</v>
      </c>
      <c r="E75" s="3">
        <f t="shared" si="4"/>
        <v>208.65865147619502</v>
      </c>
    </row>
    <row r="76" spans="1:5" x14ac:dyDescent="0.3">
      <c r="A76">
        <v>69</v>
      </c>
      <c r="B76" s="8">
        <v>1866</v>
      </c>
      <c r="C76" s="9">
        <f t="shared" si="5"/>
        <v>0</v>
      </c>
      <c r="D76" s="3">
        <f t="shared" si="3"/>
        <v>1916.0657303551209</v>
      </c>
      <c r="E76" s="3">
        <f t="shared" si="4"/>
        <v>228.28473477747309</v>
      </c>
    </row>
    <row r="77" spans="1:5" x14ac:dyDescent="0.3">
      <c r="A77">
        <v>70</v>
      </c>
      <c r="B77" s="8">
        <v>1953</v>
      </c>
      <c r="C77" s="9">
        <f t="shared" si="5"/>
        <v>87</v>
      </c>
      <c r="D77" s="3">
        <f t="shared" si="3"/>
        <v>2154.4699412010837</v>
      </c>
      <c r="E77" s="3">
        <f t="shared" si="4"/>
        <v>248.6343275105458</v>
      </c>
    </row>
    <row r="78" spans="1:5" x14ac:dyDescent="0.3">
      <c r="A78">
        <v>71</v>
      </c>
      <c r="B78" s="8">
        <v>2178</v>
      </c>
      <c r="C78" s="9">
        <f t="shared" si="5"/>
        <v>225</v>
      </c>
      <c r="D78" s="3">
        <f t="shared" si="3"/>
        <v>2413.5335797564826</v>
      </c>
      <c r="E78" s="3">
        <f t="shared" si="4"/>
        <v>269.58085641308509</v>
      </c>
    </row>
    <row r="79" spans="1:5" x14ac:dyDescent="0.3">
      <c r="A79">
        <v>72</v>
      </c>
      <c r="B79" s="8">
        <v>2495</v>
      </c>
      <c r="C79" s="9">
        <f t="shared" si="5"/>
        <v>317</v>
      </c>
      <c r="D79" s="3">
        <f t="shared" si="3"/>
        <v>2693.7821954774258</v>
      </c>
      <c r="E79" s="3">
        <f t="shared" si="4"/>
        <v>290.97839936586314</v>
      </c>
    </row>
    <row r="80" spans="1:5" x14ac:dyDescent="0.3">
      <c r="A80">
        <v>73</v>
      </c>
      <c r="B80" s="8">
        <v>2617</v>
      </c>
      <c r="C80" s="9">
        <f t="shared" si="5"/>
        <v>122</v>
      </c>
      <c r="D80" s="3">
        <f t="shared" si="3"/>
        <v>2995.5861788160501</v>
      </c>
      <c r="E80" s="3">
        <f t="shared" si="4"/>
        <v>312.66278692651935</v>
      </c>
    </row>
    <row r="81" spans="1:5" x14ac:dyDescent="0.3">
      <c r="A81">
        <v>74</v>
      </c>
      <c r="B81" s="8">
        <v>3139</v>
      </c>
      <c r="C81" s="9">
        <f t="shared" si="5"/>
        <v>522</v>
      </c>
      <c r="D81" s="3">
        <f t="shared" si="3"/>
        <v>3319.143279470858</v>
      </c>
      <c r="E81" s="3">
        <f t="shared" si="4"/>
        <v>334.45321957002346</v>
      </c>
    </row>
    <row r="82" spans="1:5" x14ac:dyDescent="0.3">
      <c r="A82">
        <v>75</v>
      </c>
      <c r="B82" s="8">
        <v>3139</v>
      </c>
      <c r="C82" s="9">
        <f t="shared" si="5"/>
        <v>0</v>
      </c>
      <c r="D82" s="3">
        <f t="shared" si="3"/>
        <v>3664.4629986097971</v>
      </c>
      <c r="E82" s="3">
        <f t="shared" si="4"/>
        <v>356.15439627706087</v>
      </c>
    </row>
    <row r="83" spans="1:5" x14ac:dyDescent="0.3">
      <c r="A83">
        <v>76</v>
      </c>
      <c r="B83" s="8">
        <v>3654</v>
      </c>
      <c r="C83" s="9">
        <f t="shared" si="5"/>
        <v>515</v>
      </c>
      <c r="D83" s="3">
        <f t="shared" si="3"/>
        <v>4031.353357191394</v>
      </c>
      <c r="E83" s="3">
        <f t="shared" si="4"/>
        <v>377.55913313652024</v>
      </c>
    </row>
    <row r="84" spans="1:5" x14ac:dyDescent="0.3">
      <c r="A84">
        <v>77</v>
      </c>
      <c r="B84" s="8">
        <v>3906</v>
      </c>
      <c r="C84" s="9">
        <f t="shared" si="5"/>
        <v>252</v>
      </c>
      <c r="D84" s="3">
        <f t="shared" si="3"/>
        <v>4419.4105124643529</v>
      </c>
      <c r="E84" s="3">
        <f t="shared" si="4"/>
        <v>398.45143318405121</v>
      </c>
    </row>
    <row r="85" spans="1:5" x14ac:dyDescent="0.3">
      <c r="A85">
        <v>78</v>
      </c>
      <c r="B85" s="8">
        <v>4257</v>
      </c>
      <c r="C85" s="9">
        <f t="shared" si="5"/>
        <v>351</v>
      </c>
      <c r="D85" s="3">
        <f t="shared" si="3"/>
        <v>4828.0116472892078</v>
      </c>
      <c r="E85" s="3">
        <f t="shared" si="4"/>
        <v>418.6099514787017</v>
      </c>
    </row>
    <row r="86" spans="1:5" x14ac:dyDescent="0.3">
      <c r="A86">
        <v>79</v>
      </c>
      <c r="B86" s="8">
        <v>4667</v>
      </c>
      <c r="C86" s="9">
        <f t="shared" si="5"/>
        <v>410</v>
      </c>
      <c r="D86" s="3">
        <f t="shared" si="3"/>
        <v>5256.3114926848493</v>
      </c>
      <c r="E86" s="3">
        <f t="shared" si="4"/>
        <v>437.81178315508151</v>
      </c>
    </row>
    <row r="87" spans="1:5" x14ac:dyDescent="0.3">
      <c r="A87">
        <v>80</v>
      </c>
      <c r="B87" s="8">
        <v>5530</v>
      </c>
      <c r="C87" s="9">
        <f t="shared" si="5"/>
        <v>863</v>
      </c>
      <c r="D87" s="3">
        <f t="shared" si="3"/>
        <v>5703.242764282073</v>
      </c>
      <c r="E87" s="3">
        <f t="shared" si="4"/>
        <v>455.83648761372422</v>
      </c>
    </row>
    <row r="88" spans="1:5" x14ac:dyDescent="0.3">
      <c r="A88">
        <v>81</v>
      </c>
      <c r="B88" s="8">
        <v>6005</v>
      </c>
      <c r="C88" s="9">
        <f t="shared" si="5"/>
        <v>475</v>
      </c>
      <c r="D88" s="3">
        <f t="shared" si="3"/>
        <v>6167.5207002098878</v>
      </c>
      <c r="E88" s="3">
        <f t="shared" si="4"/>
        <v>472.47024982788355</v>
      </c>
    </row>
    <row r="89" spans="1:5" x14ac:dyDescent="0.3">
      <c r="A89">
        <v>82</v>
      </c>
      <c r="B89" s="8">
        <v>6748</v>
      </c>
      <c r="C89" s="9">
        <f t="shared" si="5"/>
        <v>743</v>
      </c>
      <c r="D89" s="3">
        <f t="shared" si="3"/>
        <v>6647.6517840609731</v>
      </c>
      <c r="E89" s="3">
        <f t="shared" si="4"/>
        <v>487.51007058036032</v>
      </c>
    </row>
    <row r="90" spans="1:5" x14ac:dyDescent="0.3">
      <c r="A90">
        <v>83</v>
      </c>
      <c r="B90" s="8">
        <v>7370</v>
      </c>
      <c r="C90" s="9">
        <f t="shared" si="5"/>
        <v>622</v>
      </c>
      <c r="D90" s="3">
        <f t="shared" si="3"/>
        <v>7141.946625271642</v>
      </c>
      <c r="E90" s="3">
        <f t="shared" si="4"/>
        <v>500.76787182193658</v>
      </c>
    </row>
    <row r="91" spans="1:5" x14ac:dyDescent="0.3">
      <c r="A91">
        <v>84</v>
      </c>
      <c r="B91" s="8">
        <v>7645</v>
      </c>
      <c r="C91" s="9">
        <f t="shared" si="5"/>
        <v>275</v>
      </c>
      <c r="D91" s="3">
        <f t="shared" si="3"/>
        <v>7648.5368542568276</v>
      </c>
      <c r="E91" s="3">
        <f t="shared" si="4"/>
        <v>512.07440164840887</v>
      </c>
    </row>
    <row r="92" spans="1:5" x14ac:dyDescent="0.3">
      <c r="A92">
        <v>85</v>
      </c>
      <c r="B92" s="8">
        <v>8100</v>
      </c>
      <c r="C92" s="9">
        <f t="shared" si="5"/>
        <v>455</v>
      </c>
      <c r="D92" s="3">
        <f t="shared" si="3"/>
        <v>8165.3957750144145</v>
      </c>
      <c r="E92" s="3">
        <f t="shared" si="4"/>
        <v>521.2828258475447</v>
      </c>
    </row>
    <row r="93" spans="1:5" x14ac:dyDescent="0.3">
      <c r="A93">
        <v>86</v>
      </c>
      <c r="B93" s="8">
        <v>8626</v>
      </c>
      <c r="C93" s="9">
        <f t="shared" si="5"/>
        <v>526</v>
      </c>
      <c r="D93" s="3">
        <f t="shared" si="3"/>
        <v>8690.3624078407647</v>
      </c>
      <c r="E93" s="3">
        <f t="shared" si="4"/>
        <v>528.27189961132569</v>
      </c>
    </row>
    <row r="94" spans="1:5" x14ac:dyDescent="0.3">
      <c r="A94">
        <v>87</v>
      </c>
      <c r="B94" s="8">
        <v>9787</v>
      </c>
      <c r="C94" s="9">
        <f t="shared" si="5"/>
        <v>1161</v>
      </c>
      <c r="D94" s="3">
        <f t="shared" si="3"/>
        <v>9221.1684534117794</v>
      </c>
      <c r="E94" s="3">
        <f t="shared" si="4"/>
        <v>532.94862369442376</v>
      </c>
    </row>
    <row r="95" spans="1:5" x14ac:dyDescent="0.3">
      <c r="A95">
        <v>88</v>
      </c>
      <c r="B95" s="8">
        <v>10296</v>
      </c>
      <c r="C95" s="9">
        <f t="shared" si="5"/>
        <v>509</v>
      </c>
      <c r="D95" s="3">
        <f t="shared" si="3"/>
        <v>9755.4676206706208</v>
      </c>
      <c r="E95" s="3">
        <f t="shared" si="4"/>
        <v>535.25030369180695</v>
      </c>
    </row>
    <row r="96" spans="1:5" x14ac:dyDescent="0.3">
      <c r="A96">
        <v>89</v>
      </c>
      <c r="B96" s="8">
        <v>10797</v>
      </c>
      <c r="C96" s="9">
        <f t="shared" si="5"/>
        <v>501</v>
      </c>
      <c r="D96" s="3">
        <f t="shared" si="3"/>
        <v>10290.866688189333</v>
      </c>
      <c r="E96" s="3">
        <f t="shared" si="4"/>
        <v>535.1459486964327</v>
      </c>
    </row>
    <row r="97" spans="1:5" x14ac:dyDescent="0.3">
      <c r="A97">
        <v>90</v>
      </c>
      <c r="B97" s="8">
        <v>10797</v>
      </c>
      <c r="C97" s="9">
        <f t="shared" si="5"/>
        <v>0</v>
      </c>
      <c r="D97" s="3">
        <f t="shared" si="3"/>
        <v>10824.957614812969</v>
      </c>
      <c r="E97" s="3">
        <f t="shared" si="4"/>
        <v>532.63696571863898</v>
      </c>
    </row>
    <row r="98" spans="1:5" x14ac:dyDescent="0.3">
      <c r="A98">
        <v>91</v>
      </c>
      <c r="D98" s="3">
        <f t="shared" si="3"/>
        <v>11355.349982599759</v>
      </c>
      <c r="E98" s="3">
        <f t="shared" si="4"/>
        <v>527.75712811582514</v>
      </c>
    </row>
    <row r="99" spans="1:5" x14ac:dyDescent="0.3">
      <c r="A99">
        <v>92</v>
      </c>
      <c r="D99" s="3">
        <f t="shared" si="3"/>
        <v>11879.703044655105</v>
      </c>
      <c r="E99" s="3">
        <f t="shared" si="4"/>
        <v>520.57181902265495</v>
      </c>
    </row>
    <row r="100" spans="1:5" x14ac:dyDescent="0.3">
      <c r="A100">
        <v>93</v>
      </c>
      <c r="D100" s="3">
        <f t="shared" si="3"/>
        <v>12395.756662840149</v>
      </c>
      <c r="E100" s="3">
        <f t="shared" si="4"/>
        <v>511.17657347379179</v>
      </c>
    </row>
    <row r="101" spans="1:5" x14ac:dyDescent="0.3">
      <c r="A101">
        <v>94</v>
      </c>
      <c r="D101" s="3">
        <f t="shared" si="3"/>
        <v>12901.360455018665</v>
      </c>
      <c r="E101" s="3">
        <f t="shared" si="4"/>
        <v>499.69496466047895</v>
      </c>
    </row>
    <row r="102" spans="1:5" x14ac:dyDescent="0.3">
      <c r="A102">
        <v>95</v>
      </c>
      <c r="D102" s="3">
        <f t="shared" si="3"/>
        <v>13394.500527098548</v>
      </c>
      <c r="E102" s="3">
        <f t="shared" si="4"/>
        <v>486.27589969326033</v>
      </c>
    </row>
    <row r="103" spans="1:5" x14ac:dyDescent="0.3">
      <c r="A103">
        <v>96</v>
      </c>
      <c r="D103" s="3">
        <f t="shared" si="3"/>
        <v>13873.323239409734</v>
      </c>
      <c r="E103" s="3">
        <f t="shared" si="4"/>
        <v>471.09040757871304</v>
      </c>
    </row>
    <row r="104" spans="1:5" x14ac:dyDescent="0.3">
      <c r="A104">
        <v>97</v>
      </c>
      <c r="D104" s="3">
        <f t="shared" si="3"/>
        <v>14336.155547006543</v>
      </c>
      <c r="E104" s="3">
        <f t="shared" si="4"/>
        <v>454.32801620693198</v>
      </c>
    </row>
    <row r="105" spans="1:5" x14ac:dyDescent="0.3">
      <c r="A105">
        <v>98</v>
      </c>
      <c r="D105" s="3">
        <f t="shared" si="3"/>
        <v>14781.521555780313</v>
      </c>
      <c r="E105" s="3">
        <f t="shared" si="4"/>
        <v>436.19282549282974</v>
      </c>
    </row>
    <row r="106" spans="1:5" x14ac:dyDescent="0.3">
      <c r="A106">
        <v>99</v>
      </c>
      <c r="D106" s="3">
        <f t="shared" si="3"/>
        <v>15208.155046900347</v>
      </c>
      <c r="E106" s="3">
        <f t="shared" si="4"/>
        <v>416.89939009876372</v>
      </c>
    </row>
    <row r="107" spans="1:5" x14ac:dyDescent="0.3">
      <c r="A107">
        <v>100</v>
      </c>
      <c r="D107" s="3">
        <f t="shared" si="3"/>
        <v>15615.007836924149</v>
      </c>
      <c r="E107" s="3">
        <f t="shared" si="4"/>
        <v>396.66852725686999</v>
      </c>
    </row>
    <row r="108" spans="1:5" x14ac:dyDescent="0.3">
      <c r="A108">
        <v>101</v>
      </c>
      <c r="D108" s="3">
        <f t="shared" si="3"/>
        <v>16001.25395575075</v>
      </c>
      <c r="E108" s="3">
        <f t="shared" si="4"/>
        <v>375.72316316363703</v>
      </c>
    </row>
    <row r="109" spans="1:5" x14ac:dyDescent="0.3">
      <c r="A109">
        <v>102</v>
      </c>
      <c r="D109" s="3">
        <f t="shared" si="3"/>
        <v>16366.289735401342</v>
      </c>
      <c r="E109" s="3">
        <f t="shared" si="4"/>
        <v>354.28432547315856</v>
      </c>
    </row>
    <row r="110" spans="1:5" x14ac:dyDescent="0.3">
      <c r="A110">
        <v>103</v>
      </c>
      <c r="D110" s="3">
        <f t="shared" si="3"/>
        <v>16709.730005684894</v>
      </c>
      <c r="E110" s="3">
        <f t="shared" si="4"/>
        <v>332.56737996699036</v>
      </c>
    </row>
    <row r="111" spans="1:5" x14ac:dyDescent="0.3">
      <c r="A111">
        <v>104</v>
      </c>
      <c r="D111" s="3">
        <f t="shared" si="3"/>
        <v>17031.40068489793</v>
      </c>
      <c r="E111" s="3">
        <f t="shared" si="4"/>
        <v>310.77859706101037</v>
      </c>
    </row>
    <row r="112" spans="1:5" x14ac:dyDescent="0.3">
      <c r="A112">
        <v>105</v>
      </c>
      <c r="D112" s="3">
        <f t="shared" si="3"/>
        <v>17331.328132158971</v>
      </c>
      <c r="E112" s="3">
        <f t="shared" si="4"/>
        <v>289.11211906016598</v>
      </c>
    </row>
    <row r="113" spans="1:5" x14ac:dyDescent="0.3">
      <c r="A113">
        <v>106</v>
      </c>
      <c r="D113" s="3">
        <f t="shared" si="3"/>
        <v>17609.725690805837</v>
      </c>
      <c r="E113" s="3">
        <f t="shared" si="4"/>
        <v>267.74738269548203</v>
      </c>
    </row>
    <row r="114" spans="1:5" x14ac:dyDescent="0.3">
      <c r="A114">
        <v>107</v>
      </c>
      <c r="D114" s="3">
        <f t="shared" si="3"/>
        <v>17866.977898227964</v>
      </c>
      <c r="E114" s="3">
        <f t="shared" si="4"/>
        <v>246.84703420973304</v>
      </c>
    </row>
    <row r="115" spans="1:5" x14ac:dyDescent="0.3">
      <c r="A115">
        <v>108</v>
      </c>
      <c r="D115" s="3">
        <f t="shared" si="3"/>
        <v>18103.622866041165</v>
      </c>
      <c r="E115" s="3">
        <f t="shared" si="4"/>
        <v>226.55535682795133</v>
      </c>
    </row>
    <row r="116" spans="1:5" x14ac:dyDescent="0.3">
      <c r="A116">
        <v>109</v>
      </c>
      <c r="D116" s="3">
        <f t="shared" si="3"/>
        <v>18320.333345825598</v>
      </c>
      <c r="E116" s="3">
        <f t="shared" si="4"/>
        <v>206.99721354510407</v>
      </c>
    </row>
    <row r="117" spans="1:5" x14ac:dyDescent="0.3">
      <c r="A117">
        <v>110</v>
      </c>
      <c r="D117" s="3">
        <f t="shared" si="3"/>
        <v>18517.896990581481</v>
      </c>
      <c r="E117" s="3">
        <f t="shared" si="4"/>
        <v>188.27749240389571</v>
      </c>
    </row>
    <row r="118" spans="1:5" x14ac:dyDescent="0.3">
      <c r="A118">
        <v>111</v>
      </c>
      <c r="D118" s="3">
        <f t="shared" si="3"/>
        <v>18697.196302026543</v>
      </c>
      <c r="E118" s="3">
        <f t="shared" si="4"/>
        <v>170.48102734409494</v>
      </c>
    </row>
    <row r="119" spans="1:5" x14ac:dyDescent="0.3">
      <c r="A119">
        <v>112</v>
      </c>
      <c r="D119" s="3">
        <f t="shared" ref="D119:D182" si="6">$D$1*_xlfn.NORM.DIST($A119,$D$2,$D$3,TRUE)</f>
        <v>18859.188720746832</v>
      </c>
      <c r="E119" s="3">
        <f t="shared" ref="E119:E182" si="7">$D$1*_xlfn.NORM.DIST($A119,$D$2,$D$3,FALSE)</f>
        <v>153.67295569207772</v>
      </c>
    </row>
    <row r="120" spans="1:5" x14ac:dyDescent="0.3">
      <c r="A120">
        <v>113</v>
      </c>
      <c r="D120" s="3">
        <f t="shared" si="6"/>
        <v>19004.887272252708</v>
      </c>
      <c r="E120" s="3">
        <f t="shared" si="7"/>
        <v>137.89946371374211</v>
      </c>
    </row>
    <row r="121" spans="1:5" x14ac:dyDescent="0.3">
      <c r="A121">
        <v>114</v>
      </c>
      <c r="D121" s="3">
        <f t="shared" si="6"/>
        <v>19135.342129642471</v>
      </c>
      <c r="E121" s="3">
        <f t="shared" si="7"/>
        <v>123.18886453793529</v>
      </c>
    </row>
    <row r="122" spans="1:5" x14ac:dyDescent="0.3">
      <c r="A122">
        <v>115</v>
      </c>
      <c r="D122" s="3">
        <f t="shared" si="6"/>
        <v>19251.62339539751</v>
      </c>
      <c r="E122" s="3">
        <f t="shared" si="7"/>
        <v>109.55294821087396</v>
      </c>
    </row>
    <row r="123" spans="1:5" x14ac:dyDescent="0.3">
      <c r="A123">
        <v>116</v>
      </c>
      <c r="D123" s="3">
        <f t="shared" si="6"/>
        <v>19354.805343365515</v>
      </c>
      <c r="E123" s="3">
        <f t="shared" si="7"/>
        <v>96.988541591502326</v>
      </c>
    </row>
    <row r="124" spans="1:5" x14ac:dyDescent="0.3">
      <c r="A124">
        <v>117</v>
      </c>
      <c r="D124" s="3">
        <f t="shared" si="6"/>
        <v>19445.952299651035</v>
      </c>
      <c r="E124" s="3">
        <f t="shared" si="7"/>
        <v>85.479216071277733</v>
      </c>
    </row>
    <row r="125" spans="1:5" x14ac:dyDescent="0.3">
      <c r="A125">
        <v>118</v>
      </c>
      <c r="D125" s="3">
        <f t="shared" si="6"/>
        <v>19526.106280128122</v>
      </c>
      <c r="E125" s="3">
        <f t="shared" si="7"/>
        <v>74.997083446619158</v>
      </c>
    </row>
    <row r="126" spans="1:5" x14ac:dyDescent="0.3">
      <c r="A126">
        <v>119</v>
      </c>
      <c r="D126" s="3">
        <f t="shared" si="6"/>
        <v>19596.27644453703</v>
      </c>
      <c r="E126" s="3">
        <f t="shared" si="7"/>
        <v>65.504624374624285</v>
      </c>
    </row>
    <row r="127" spans="1:5" x14ac:dyDescent="0.3">
      <c r="A127">
        <v>120</v>
      </c>
      <c r="D127" s="3">
        <f t="shared" si="6"/>
        <v>19657.430374209285</v>
      </c>
      <c r="E127" s="3">
        <f t="shared" si="7"/>
        <v>56.956499349550185</v>
      </c>
    </row>
    <row r="128" spans="1:5" x14ac:dyDescent="0.3">
      <c r="A128">
        <v>121</v>
      </c>
      <c r="D128" s="3">
        <f t="shared" si="6"/>
        <v>19710.487133602383</v>
      </c>
      <c r="E128" s="3">
        <f t="shared" si="7"/>
        <v>49.301298677085157</v>
      </c>
    </row>
    <row r="129" spans="1:5" x14ac:dyDescent="0.3">
      <c r="A129">
        <v>122</v>
      </c>
      <c r="D129" s="3">
        <f t="shared" si="6"/>
        <v>19756.312035862698</v>
      </c>
      <c r="E129" s="3">
        <f t="shared" si="7"/>
        <v>42.483195124363903</v>
      </c>
    </row>
    <row r="130" spans="1:5" x14ac:dyDescent="0.3">
      <c r="A130">
        <v>123</v>
      </c>
      <c r="D130" s="3">
        <f t="shared" si="6"/>
        <v>19795.713000055937</v>
      </c>
      <c r="E130" s="3">
        <f t="shared" si="7"/>
        <v>36.443470432373175</v>
      </c>
    </row>
    <row r="131" spans="1:5" x14ac:dyDescent="0.3">
      <c r="A131">
        <v>124</v>
      </c>
      <c r="D131" s="3">
        <f t="shared" si="6"/>
        <v>19829.438362651959</v>
      </c>
      <c r="E131" s="3">
        <f t="shared" si="7"/>
        <v>31.121894372005379</v>
      </c>
    </row>
    <row r="132" spans="1:5" x14ac:dyDescent="0.3">
      <c r="A132">
        <v>125</v>
      </c>
      <c r="D132" s="3">
        <f t="shared" si="6"/>
        <v>19858.175988167332</v>
      </c>
      <c r="E132" s="3">
        <f t="shared" si="7"/>
        <v>26.457942226092459</v>
      </c>
    </row>
    <row r="133" spans="1:5" x14ac:dyDescent="0.3">
      <c r="A133">
        <v>126</v>
      </c>
      <c r="D133" s="3">
        <f t="shared" si="6"/>
        <v>19882.553513142091</v>
      </c>
      <c r="E133" s="3">
        <f t="shared" si="7"/>
        <v>22.391843257522797</v>
      </c>
    </row>
    <row r="134" spans="1:5" x14ac:dyDescent="0.3">
      <c r="A134">
        <v>127</v>
      </c>
      <c r="D134" s="3">
        <f t="shared" si="6"/>
        <v>19903.139553240468</v>
      </c>
      <c r="E134" s="3">
        <f t="shared" si="7"/>
        <v>18.86545870161882</v>
      </c>
    </row>
    <row r="135" spans="1:5" x14ac:dyDescent="0.3">
      <c r="A135">
        <v>128</v>
      </c>
      <c r="D135" s="3">
        <f t="shared" si="6"/>
        <v>19920.445704453778</v>
      </c>
      <c r="E135" s="3">
        <f t="shared" si="7"/>
        <v>15.822992976940355</v>
      </c>
    </row>
    <row r="136" spans="1:5" x14ac:dyDescent="0.3">
      <c r="A136">
        <v>129</v>
      </c>
      <c r="D136" s="3">
        <f t="shared" si="6"/>
        <v>19934.929175285473</v>
      </c>
      <c r="E136" s="3">
        <f t="shared" si="7"/>
        <v>13.211546071996198</v>
      </c>
    </row>
    <row r="137" spans="1:5" x14ac:dyDescent="0.3">
      <c r="A137">
        <v>130</v>
      </c>
      <c r="D137" s="3">
        <f t="shared" si="6"/>
        <v>19946.995896505774</v>
      </c>
      <c r="E137" s="3">
        <f t="shared" si="7"/>
        <v>10.981518412778986</v>
      </c>
    </row>
    <row r="138" spans="1:5" x14ac:dyDescent="0.3">
      <c r="A138">
        <v>131</v>
      </c>
      <c r="D138" s="3">
        <f t="shared" si="6"/>
        <v>19957.003967666085</v>
      </c>
      <c r="E138" s="3">
        <f t="shared" si="7"/>
        <v>9.0868819656490984</v>
      </c>
    </row>
    <row r="139" spans="1:5" x14ac:dyDescent="0.3">
      <c r="A139">
        <v>132</v>
      </c>
      <c r="D139" s="3">
        <f t="shared" si="6"/>
        <v>19965.267314187393</v>
      </c>
      <c r="E139" s="3">
        <f t="shared" si="7"/>
        <v>7.4853329339870056</v>
      </c>
    </row>
    <row r="140" spans="1:5" x14ac:dyDescent="0.3">
      <c r="A140">
        <v>133</v>
      </c>
      <c r="D140" s="3">
        <f t="shared" si="6"/>
        <v>19972.059444673803</v>
      </c>
      <c r="E140" s="3">
        <f t="shared" si="7"/>
        <v>6.1383422436198023</v>
      </c>
    </row>
    <row r="141" spans="1:5" x14ac:dyDescent="0.3">
      <c r="A141">
        <v>134</v>
      </c>
      <c r="D141" s="3">
        <f t="shared" si="6"/>
        <v>19977.617214431772</v>
      </c>
      <c r="E141" s="3">
        <f t="shared" si="7"/>
        <v>5.0111201782004278</v>
      </c>
    </row>
    <row r="142" spans="1:5" x14ac:dyDescent="0.3">
      <c r="A142">
        <v>135</v>
      </c>
      <c r="D142" s="3">
        <f t="shared" si="6"/>
        <v>19982.144517381021</v>
      </c>
      <c r="E142" s="3">
        <f t="shared" si="7"/>
        <v>4.0725111294423568</v>
      </c>
    </row>
    <row r="143" spans="1:5" x14ac:dyDescent="0.3">
      <c r="A143">
        <v>136</v>
      </c>
      <c r="D143" s="3">
        <f t="shared" si="6"/>
        <v>19985.815844117504</v>
      </c>
      <c r="E143" s="3">
        <f t="shared" si="7"/>
        <v>3.2948335806923565</v>
      </c>
    </row>
    <row r="144" spans="1:5" x14ac:dyDescent="0.3">
      <c r="A144">
        <v>137</v>
      </c>
      <c r="D144" s="3">
        <f t="shared" si="6"/>
        <v>19988.779658438329</v>
      </c>
      <c r="E144" s="3">
        <f t="shared" si="7"/>
        <v>2.6536792566356144</v>
      </c>
    </row>
    <row r="145" spans="1:5" x14ac:dyDescent="0.3">
      <c r="A145">
        <v>138</v>
      </c>
      <c r="D145" s="3">
        <f t="shared" si="6"/>
        <v>19991.161557876527</v>
      </c>
      <c r="E145" s="3">
        <f t="shared" si="7"/>
        <v>2.1276839517169885</v>
      </c>
    </row>
    <row r="146" spans="1:5" x14ac:dyDescent="0.3">
      <c r="A146">
        <v>139</v>
      </c>
      <c r="D146" s="3">
        <f t="shared" si="6"/>
        <v>19993.06719553439</v>
      </c>
      <c r="E146" s="3">
        <f t="shared" si="7"/>
        <v>1.6982809901980152</v>
      </c>
    </row>
    <row r="147" spans="1:5" x14ac:dyDescent="0.3">
      <c r="A147">
        <v>140</v>
      </c>
      <c r="D147" s="3">
        <f t="shared" si="6"/>
        <v>19994.584950650453</v>
      </c>
      <c r="E147" s="3">
        <f t="shared" si="7"/>
        <v>1.3494466546018542</v>
      </c>
    </row>
    <row r="148" spans="1:5" x14ac:dyDescent="0.3">
      <c r="A148">
        <v>141</v>
      </c>
      <c r="D148" s="3">
        <f t="shared" si="6"/>
        <v>19995.788343866778</v>
      </c>
      <c r="E148" s="3">
        <f t="shared" si="7"/>
        <v>1.067445316069235</v>
      </c>
    </row>
    <row r="149" spans="1:5" x14ac:dyDescent="0.3">
      <c r="A149">
        <v>142</v>
      </c>
      <c r="D149" s="3">
        <f t="shared" si="6"/>
        <v>19996.738200121643</v>
      </c>
      <c r="E149" s="3">
        <f t="shared" si="7"/>
        <v>0.84058046531022645</v>
      </c>
    </row>
    <row r="150" spans="1:5" x14ac:dyDescent="0.3">
      <c r="A150">
        <v>143</v>
      </c>
      <c r="D150" s="3">
        <f t="shared" si="6"/>
        <v>19997.484567568496</v>
      </c>
      <c r="E150" s="3">
        <f t="shared" si="7"/>
        <v>0.65895641814493511</v>
      </c>
    </row>
    <row r="151" spans="1:5" x14ac:dyDescent="0.3">
      <c r="A151">
        <v>144</v>
      </c>
      <c r="D151" s="3">
        <f t="shared" si="6"/>
        <v>19998.068405040762</v>
      </c>
      <c r="E151" s="3">
        <f t="shared" si="7"/>
        <v>0.51425418402752487</v>
      </c>
    </row>
    <row r="152" spans="1:5" x14ac:dyDescent="0.3">
      <c r="A152">
        <v>145</v>
      </c>
      <c r="D152" s="3">
        <f t="shared" si="6"/>
        <v>19998.52305349247</v>
      </c>
      <c r="E152" s="3">
        <f t="shared" si="7"/>
        <v>0.39952385690809938</v>
      </c>
    </row>
    <row r="153" spans="1:5" x14ac:dyDescent="0.3">
      <c r="A153">
        <v>146</v>
      </c>
      <c r="D153" s="3">
        <f t="shared" si="6"/>
        <v>19998.875508707795</v>
      </c>
      <c r="E153" s="3">
        <f t="shared" si="7"/>
        <v>0.30899492289335784</v>
      </c>
    </row>
    <row r="154" spans="1:5" x14ac:dyDescent="0.3">
      <c r="A154">
        <v>147</v>
      </c>
      <c r="D154" s="3">
        <f t="shared" si="6"/>
        <v>19999.147513552954</v>
      </c>
      <c r="E154" s="3">
        <f t="shared" si="7"/>
        <v>0.23790507787189349</v>
      </c>
    </row>
    <row r="155" spans="1:5" x14ac:dyDescent="0.3">
      <c r="A155">
        <v>148</v>
      </c>
      <c r="D155" s="3">
        <f t="shared" si="6"/>
        <v>19999.356488302223</v>
      </c>
      <c r="E155" s="3">
        <f t="shared" si="7"/>
        <v>0.18234750365126237</v>
      </c>
    </row>
    <row r="156" spans="1:5" x14ac:dyDescent="0.3">
      <c r="A156">
        <v>149</v>
      </c>
      <c r="D156" s="3">
        <f t="shared" si="6"/>
        <v>19999.516317257032</v>
      </c>
      <c r="E156" s="3">
        <f t="shared" si="7"/>
        <v>0.13913605159982206</v>
      </c>
    </row>
    <row r="157" spans="1:5" x14ac:dyDescent="0.3">
      <c r="A157">
        <v>150</v>
      </c>
      <c r="D157" s="3">
        <f t="shared" si="6"/>
        <v>19999.638009131217</v>
      </c>
      <c r="E157" s="3">
        <f t="shared" si="7"/>
        <v>0.10568741353517916</v>
      </c>
    </row>
    <row r="158" spans="1:5" x14ac:dyDescent="0.3">
      <c r="A158">
        <v>151</v>
      </c>
      <c r="D158" s="3">
        <f t="shared" si="6"/>
        <v>19999.7302476189</v>
      </c>
      <c r="E158" s="3">
        <f t="shared" si="7"/>
        <v>7.9919104087045265E-2</v>
      </c>
    </row>
    <row r="159" spans="1:5" x14ac:dyDescent="0.3">
      <c r="A159">
        <v>152</v>
      </c>
      <c r="D159" s="3">
        <f t="shared" si="6"/>
        <v>19999.799847298658</v>
      </c>
      <c r="E159" s="3">
        <f t="shared" si="7"/>
        <v>6.0161919743450538E-2</v>
      </c>
    </row>
    <row r="160" spans="1:5" x14ac:dyDescent="0.3">
      <c r="A160">
        <v>153</v>
      </c>
      <c r="D160" s="3">
        <f t="shared" si="6"/>
        <v>19999.852128647341</v>
      </c>
      <c r="E160" s="3">
        <f t="shared" si="7"/>
        <v>4.5085460248399267E-2</v>
      </c>
    </row>
    <row r="161" spans="1:5" x14ac:dyDescent="0.3">
      <c r="A161">
        <v>154</v>
      </c>
      <c r="D161" s="3">
        <f t="shared" si="6"/>
        <v>19999.891224509684</v>
      </c>
      <c r="E161" s="3">
        <f t="shared" si="7"/>
        <v>3.3635281844686761E-2</v>
      </c>
    </row>
    <row r="162" spans="1:5" x14ac:dyDescent="0.3">
      <c r="A162">
        <v>155</v>
      </c>
      <c r="D162" s="3">
        <f t="shared" si="6"/>
        <v>19999.920328952172</v>
      </c>
      <c r="E162" s="3">
        <f t="shared" si="7"/>
        <v>2.498028431977688E-2</v>
      </c>
    </row>
    <row r="163" spans="1:5" x14ac:dyDescent="0.3">
      <c r="A163">
        <v>156</v>
      </c>
      <c r="D163" s="3">
        <f t="shared" si="6"/>
        <v>19999.941898063174</v>
      </c>
      <c r="E163" s="3">
        <f t="shared" si="7"/>
        <v>1.8469001869205033E-2</v>
      </c>
    </row>
    <row r="164" spans="1:5" x14ac:dyDescent="0.3">
      <c r="A164">
        <v>157</v>
      </c>
      <c r="D164" s="3">
        <f t="shared" si="6"/>
        <v>19999.957810975848</v>
      </c>
      <c r="E164" s="3">
        <f t="shared" si="7"/>
        <v>1.3593560224095424E-2</v>
      </c>
    </row>
    <row r="165" spans="1:5" x14ac:dyDescent="0.3">
      <c r="A165">
        <v>158</v>
      </c>
      <c r="D165" s="3">
        <f t="shared" si="6"/>
        <v>19999.969498205734</v>
      </c>
      <c r="E165" s="3">
        <f t="shared" si="7"/>
        <v>9.9601699352238251E-3</v>
      </c>
    </row>
    <row r="166" spans="1:5" x14ac:dyDescent="0.3">
      <c r="A166">
        <v>159</v>
      </c>
      <c r="D166" s="3">
        <f t="shared" si="6"/>
        <v>19999.978043321807</v>
      </c>
      <c r="E166" s="3">
        <f t="shared" si="7"/>
        <v>7.2651405917870367E-3</v>
      </c>
    </row>
    <row r="167" spans="1:5" x14ac:dyDescent="0.3">
      <c r="A167">
        <v>160</v>
      </c>
      <c r="D167" s="3">
        <f t="shared" si="6"/>
        <v>19999.98426301295</v>
      </c>
      <c r="E167" s="3">
        <f t="shared" si="7"/>
        <v>5.2755171596750826E-3</v>
      </c>
    </row>
    <row r="168" spans="1:5" x14ac:dyDescent="0.3">
      <c r="A168">
        <v>161</v>
      </c>
      <c r="D168" s="3">
        <f t="shared" si="6"/>
        <v>19999.988769769978</v>
      </c>
      <c r="E168" s="3">
        <f t="shared" si="7"/>
        <v>3.8135531117964622E-3</v>
      </c>
    </row>
    <row r="169" spans="1:5" x14ac:dyDescent="0.3">
      <c r="A169">
        <v>162</v>
      </c>
      <c r="D169" s="3">
        <f t="shared" si="6"/>
        <v>19999.99202067246</v>
      </c>
      <c r="E169" s="3">
        <f t="shared" si="7"/>
        <v>2.7443424327568697E-3</v>
      </c>
    </row>
    <row r="170" spans="1:5" x14ac:dyDescent="0.3">
      <c r="A170">
        <v>163</v>
      </c>
      <c r="D170" s="3">
        <f t="shared" si="6"/>
        <v>19999.994355142007</v>
      </c>
      <c r="E170" s="3">
        <f t="shared" si="7"/>
        <v>1.9660318281149655E-3</v>
      </c>
    </row>
    <row r="171" spans="1:5" x14ac:dyDescent="0.3">
      <c r="A171">
        <v>164</v>
      </c>
      <c r="D171" s="3">
        <f t="shared" si="6"/>
        <v>19999.996023990672</v>
      </c>
      <c r="E171" s="3">
        <f t="shared" si="7"/>
        <v>1.4021243457547265E-3</v>
      </c>
    </row>
    <row r="172" spans="1:5" x14ac:dyDescent="0.3">
      <c r="A172">
        <v>165</v>
      </c>
      <c r="D172" s="3">
        <f t="shared" si="6"/>
        <v>19999.997211645314</v>
      </c>
      <c r="E172" s="3">
        <f t="shared" si="7"/>
        <v>9.9546560342815907E-4</v>
      </c>
    </row>
    <row r="173" spans="1:5" x14ac:dyDescent="0.3">
      <c r="A173">
        <v>166</v>
      </c>
      <c r="D173" s="3">
        <f t="shared" si="6"/>
        <v>19999.998053055682</v>
      </c>
      <c r="E173" s="3">
        <f t="shared" si="7"/>
        <v>7.0357391344066315E-4</v>
      </c>
    </row>
    <row r="174" spans="1:5" x14ac:dyDescent="0.3">
      <c r="A174">
        <v>167</v>
      </c>
      <c r="D174" s="3">
        <f t="shared" si="6"/>
        <v>19999.99864648639</v>
      </c>
      <c r="E174" s="3">
        <f t="shared" si="7"/>
        <v>4.9503618050021105E-4</v>
      </c>
    </row>
    <row r="175" spans="1:5" x14ac:dyDescent="0.3">
      <c r="A175">
        <v>168</v>
      </c>
      <c r="D175" s="3">
        <f t="shared" si="6"/>
        <v>19999.999063141437</v>
      </c>
      <c r="E175" s="3">
        <f t="shared" si="7"/>
        <v>3.4674315456116042E-4</v>
      </c>
    </row>
    <row r="176" spans="1:5" x14ac:dyDescent="0.3">
      <c r="A176">
        <v>169</v>
      </c>
      <c r="D176" s="3">
        <f t="shared" si="6"/>
        <v>19999.999354365835</v>
      </c>
      <c r="E176" s="3">
        <f t="shared" si="7"/>
        <v>2.4178123573478976E-4</v>
      </c>
    </row>
    <row r="177" spans="1:5" x14ac:dyDescent="0.3">
      <c r="A177">
        <v>170</v>
      </c>
      <c r="D177" s="3">
        <f t="shared" si="6"/>
        <v>19999.999557004969</v>
      </c>
      <c r="E177" s="3">
        <f t="shared" si="7"/>
        <v>1.6783442000934906E-4</v>
      </c>
    </row>
    <row r="178" spans="1:5" x14ac:dyDescent="0.3">
      <c r="A178">
        <v>171</v>
      </c>
      <c r="D178" s="3">
        <f t="shared" si="6"/>
        <v>19999.999697371437</v>
      </c>
      <c r="E178" s="3">
        <f t="shared" si="7"/>
        <v>1.159800291340612E-4</v>
      </c>
    </row>
    <row r="179" spans="1:5" x14ac:dyDescent="0.3">
      <c r="A179">
        <v>172</v>
      </c>
      <c r="D179" s="3">
        <f t="shared" si="6"/>
        <v>19999.999794165316</v>
      </c>
      <c r="E179" s="3">
        <f t="shared" si="7"/>
        <v>7.9786449085973918E-5</v>
      </c>
    </row>
    <row r="180" spans="1:5" x14ac:dyDescent="0.3">
      <c r="A180">
        <v>173</v>
      </c>
      <c r="D180" s="3">
        <f t="shared" si="6"/>
        <v>19999.999860612545</v>
      </c>
      <c r="E180" s="3">
        <f t="shared" si="7"/>
        <v>5.4641020643685994E-5</v>
      </c>
    </row>
    <row r="181" spans="1:5" x14ac:dyDescent="0.3">
      <c r="A181">
        <v>174</v>
      </c>
      <c r="D181" s="3">
        <f t="shared" si="6"/>
        <v>19999.999906022422</v>
      </c>
      <c r="E181" s="3">
        <f t="shared" si="7"/>
        <v>3.7252224454078332E-5</v>
      </c>
    </row>
    <row r="182" spans="1:5" x14ac:dyDescent="0.3">
      <c r="A182">
        <v>175</v>
      </c>
      <c r="D182" s="3">
        <f t="shared" si="6"/>
        <v>19999.999936916007</v>
      </c>
      <c r="E182" s="3">
        <f t="shared" si="7"/>
        <v>2.5283044048522674E-5</v>
      </c>
    </row>
    <row r="183" spans="1:5" x14ac:dyDescent="0.3">
      <c r="A183">
        <v>176</v>
      </c>
      <c r="D183" s="3">
        <f t="shared" ref="D183:D207" si="8">$D$1*_xlfn.NORM.DIST($A183,$D$2,$D$3,TRUE)</f>
        <v>19999.999957839329</v>
      </c>
      <c r="E183" s="3">
        <f t="shared" ref="E183:E207" si="9">$D$1*_xlfn.NORM.DIST($A183,$D$2,$D$3,FALSE)</f>
        <v>1.7082453758945542E-5</v>
      </c>
    </row>
    <row r="184" spans="1:5" x14ac:dyDescent="0.3">
      <c r="A184">
        <v>177</v>
      </c>
      <c r="D184" s="3">
        <f t="shared" si="8"/>
        <v>19999.999971946421</v>
      </c>
      <c r="E184" s="3">
        <f t="shared" si="9"/>
        <v>1.1489864008344984E-5</v>
      </c>
    </row>
    <row r="185" spans="1:5" x14ac:dyDescent="0.3">
      <c r="A185">
        <v>178</v>
      </c>
      <c r="D185" s="3">
        <f t="shared" si="8"/>
        <v>19999.999981415091</v>
      </c>
      <c r="E185" s="3">
        <f t="shared" si="9"/>
        <v>7.6934877289344989E-6</v>
      </c>
    </row>
    <row r="186" spans="1:5" x14ac:dyDescent="0.3">
      <c r="A186">
        <v>179</v>
      </c>
      <c r="D186" s="3">
        <f t="shared" si="8"/>
        <v>19999.9999877419</v>
      </c>
      <c r="E186" s="3">
        <f t="shared" si="9"/>
        <v>5.1283231628000553E-6</v>
      </c>
    </row>
    <row r="187" spans="1:5" x14ac:dyDescent="0.3">
      <c r="A187">
        <v>180</v>
      </c>
      <c r="D187" s="3">
        <f t="shared" si="8"/>
        <v>19999.999991950375</v>
      </c>
      <c r="E187" s="3">
        <f t="shared" si="9"/>
        <v>3.4030728479467282E-6</v>
      </c>
    </row>
    <row r="188" spans="1:5" x14ac:dyDescent="0.3">
      <c r="A188">
        <v>181</v>
      </c>
      <c r="D188" s="3">
        <f t="shared" si="8"/>
        <v>19999.999994737202</v>
      </c>
      <c r="E188" s="3">
        <f t="shared" si="9"/>
        <v>2.2480752768805354E-6</v>
      </c>
    </row>
    <row r="189" spans="1:5" x14ac:dyDescent="0.3">
      <c r="A189">
        <v>182</v>
      </c>
      <c r="D189" s="3">
        <f t="shared" si="8"/>
        <v>19999.999996574326</v>
      </c>
      <c r="E189" s="3">
        <f t="shared" si="9"/>
        <v>1.4784076301509572E-6</v>
      </c>
    </row>
    <row r="190" spans="1:5" x14ac:dyDescent="0.3">
      <c r="A190">
        <v>183</v>
      </c>
      <c r="D190" s="3">
        <f t="shared" si="8"/>
        <v>19999.999997779953</v>
      </c>
      <c r="E190" s="3">
        <f t="shared" si="9"/>
        <v>9.6787948184942611E-7</v>
      </c>
    </row>
    <row r="191" spans="1:5" x14ac:dyDescent="0.3">
      <c r="A191">
        <v>184</v>
      </c>
      <c r="D191" s="3">
        <f t="shared" si="8"/>
        <v>19999.9999985676</v>
      </c>
      <c r="E191" s="3">
        <f t="shared" si="9"/>
        <v>6.3080062294639837E-7</v>
      </c>
    </row>
    <row r="192" spans="1:5" x14ac:dyDescent="0.3">
      <c r="A192">
        <v>185</v>
      </c>
      <c r="D192" s="3">
        <f t="shared" si="8"/>
        <v>19999.999999079864</v>
      </c>
      <c r="E192" s="3">
        <f t="shared" si="9"/>
        <v>4.0926696037236965E-7</v>
      </c>
    </row>
    <row r="193" spans="1:5" x14ac:dyDescent="0.3">
      <c r="A193">
        <v>186</v>
      </c>
      <c r="D193" s="3">
        <f t="shared" si="8"/>
        <v>19999.999999411528</v>
      </c>
      <c r="E193" s="3">
        <f t="shared" si="9"/>
        <v>2.6434128732615078E-7</v>
      </c>
    </row>
    <row r="194" spans="1:5" x14ac:dyDescent="0.3">
      <c r="A194">
        <v>187</v>
      </c>
      <c r="D194" s="3">
        <f t="shared" si="8"/>
        <v>19999.999999625303</v>
      </c>
      <c r="E194" s="3">
        <f t="shared" si="9"/>
        <v>1.6996795828177772E-7</v>
      </c>
    </row>
    <row r="195" spans="1:5" x14ac:dyDescent="0.3">
      <c r="A195">
        <v>188</v>
      </c>
      <c r="D195" s="3">
        <f t="shared" si="8"/>
        <v>19999.999999762469</v>
      </c>
      <c r="E195" s="3">
        <f t="shared" si="9"/>
        <v>1.0879598203237596E-7</v>
      </c>
    </row>
    <row r="196" spans="1:5" x14ac:dyDescent="0.3">
      <c r="A196">
        <v>189</v>
      </c>
      <c r="D196" s="3">
        <f t="shared" si="8"/>
        <v>19999.999999850086</v>
      </c>
      <c r="E196" s="3">
        <f t="shared" si="9"/>
        <v>6.9326998507751096E-8</v>
      </c>
    </row>
    <row r="197" spans="1:5" x14ac:dyDescent="0.3">
      <c r="A197">
        <v>190</v>
      </c>
      <c r="D197" s="3">
        <f t="shared" si="8"/>
        <v>19999.999999905798</v>
      </c>
      <c r="E197" s="3">
        <f t="shared" si="9"/>
        <v>4.3978020915458451E-8</v>
      </c>
    </row>
    <row r="198" spans="1:5" x14ac:dyDescent="0.3">
      <c r="A198">
        <v>191</v>
      </c>
      <c r="D198" s="3">
        <f t="shared" si="8"/>
        <v>19999.999999941068</v>
      </c>
      <c r="E198" s="3">
        <f t="shared" si="9"/>
        <v>2.7772354952017624E-8</v>
      </c>
    </row>
    <row r="199" spans="1:5" x14ac:dyDescent="0.3">
      <c r="A199">
        <v>192</v>
      </c>
      <c r="D199" s="3">
        <f t="shared" si="8"/>
        <v>19999.999999963296</v>
      </c>
      <c r="E199" s="3">
        <f t="shared" si="9"/>
        <v>1.7459567252196771E-8</v>
      </c>
    </row>
    <row r="200" spans="1:5" x14ac:dyDescent="0.3">
      <c r="A200">
        <v>193</v>
      </c>
      <c r="D200" s="3">
        <f t="shared" si="8"/>
        <v>19999.999999977241</v>
      </c>
      <c r="E200" s="3">
        <f t="shared" si="9"/>
        <v>1.0926925583842857E-8</v>
      </c>
    </row>
    <row r="201" spans="1:5" x14ac:dyDescent="0.3">
      <c r="A201">
        <v>194</v>
      </c>
      <c r="D201" s="3">
        <f t="shared" si="8"/>
        <v>19999.99999998595</v>
      </c>
      <c r="E201" s="3">
        <f t="shared" si="9"/>
        <v>6.8077913668822486E-9</v>
      </c>
    </row>
    <row r="202" spans="1:5" x14ac:dyDescent="0.3">
      <c r="A202">
        <v>195</v>
      </c>
      <c r="D202" s="3">
        <f t="shared" si="8"/>
        <v>19999.999999991363</v>
      </c>
      <c r="E202" s="3">
        <f t="shared" si="9"/>
        <v>4.2223889119408745E-9</v>
      </c>
    </row>
    <row r="203" spans="1:5" x14ac:dyDescent="0.3">
      <c r="A203">
        <v>196</v>
      </c>
      <c r="D203" s="3">
        <f t="shared" si="8"/>
        <v>19999.999999994714</v>
      </c>
      <c r="E203" s="3">
        <f t="shared" si="9"/>
        <v>2.6070776663870871E-9</v>
      </c>
    </row>
    <row r="204" spans="1:5" x14ac:dyDescent="0.3">
      <c r="A204">
        <v>197</v>
      </c>
      <c r="D204" s="3">
        <f t="shared" si="8"/>
        <v>19999.99999999678</v>
      </c>
      <c r="E204" s="3">
        <f t="shared" si="9"/>
        <v>1.6024830639052392E-9</v>
      </c>
    </row>
    <row r="205" spans="1:5" x14ac:dyDescent="0.3">
      <c r="A205">
        <v>198</v>
      </c>
      <c r="D205" s="3">
        <f t="shared" si="8"/>
        <v>19999.99999999805</v>
      </c>
      <c r="E205" s="3">
        <f t="shared" si="9"/>
        <v>9.8056563664333113E-10</v>
      </c>
    </row>
    <row r="206" spans="1:5" x14ac:dyDescent="0.3">
      <c r="A206">
        <v>199</v>
      </c>
      <c r="D206" s="3">
        <f t="shared" si="8"/>
        <v>19999.999999998821</v>
      </c>
      <c r="E206" s="3">
        <f t="shared" si="9"/>
        <v>5.9731529159960566E-10</v>
      </c>
    </row>
    <row r="207" spans="1:5" x14ac:dyDescent="0.3">
      <c r="A207">
        <v>200</v>
      </c>
      <c r="D207" s="3">
        <f t="shared" si="8"/>
        <v>19999.999999999291</v>
      </c>
      <c r="E207" s="3">
        <f t="shared" si="9"/>
        <v>3.6222159513972015E-10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 Apr 2020</vt:lpstr>
      <vt:lpstr>Bangladesh</vt:lpstr>
      <vt:lpstr>France</vt:lpstr>
      <vt:lpstr>Germany</vt:lpstr>
      <vt:lpstr>Sri Lanka</vt:lpstr>
      <vt:lpstr>USA</vt:lpstr>
      <vt:lpstr>China</vt:lpstr>
      <vt:lpstr>World</vt:lpstr>
      <vt:lpstr>Japan</vt:lpstr>
      <vt:lpstr>Ukraine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RichardAdmin</dc:creator>
  <cp:lastModifiedBy>Richard Collins</cp:lastModifiedBy>
  <dcterms:created xsi:type="dcterms:W3CDTF">2020-04-21T07:03:33Z</dcterms:created>
  <dcterms:modified xsi:type="dcterms:W3CDTF">2020-04-23T02:44:59Z</dcterms:modified>
</cp:coreProperties>
</file>