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Status'!$AL$20:$AP$20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Status'!$J$1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2" i="1" l="1"/>
  <c r="AY22" i="1"/>
  <c r="AX22" i="1"/>
  <c r="BB22" i="1" s="1"/>
  <c r="AW22" i="1"/>
  <c r="BA22" i="1" s="1"/>
  <c r="AV22" i="1"/>
  <c r="AZ22" i="1" s="1"/>
  <c r="AU22" i="1"/>
  <c r="F49" i="1"/>
  <c r="O49" i="1"/>
  <c r="F48" i="1" l="1"/>
  <c r="V47" i="1"/>
  <c r="V48" i="1"/>
  <c r="V49" i="1"/>
  <c r="O48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F47" i="1"/>
  <c r="O47" i="1"/>
  <c r="J47" i="1" l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BC21" i="1"/>
  <c r="AY21" i="1"/>
  <c r="AZ21" i="1"/>
  <c r="BA21" i="1"/>
  <c r="BB21" i="1"/>
  <c r="AX21" i="1"/>
  <c r="AW21" i="1"/>
  <c r="AV21" i="1"/>
  <c r="AU21" i="1"/>
  <c r="T47" i="1" l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P49" i="1" l="1"/>
  <c r="P57" i="1"/>
  <c r="P47" i="1"/>
  <c r="P55" i="1"/>
  <c r="P62" i="1"/>
  <c r="P54" i="1"/>
  <c r="P50" i="1"/>
  <c r="P58" i="1"/>
  <c r="P56" i="1"/>
  <c r="P63" i="1"/>
  <c r="P61" i="1"/>
  <c r="P53" i="1"/>
  <c r="P59" i="1"/>
  <c r="P64" i="1"/>
  <c r="P48" i="1"/>
  <c r="P51" i="1"/>
  <c r="P60" i="1"/>
  <c r="P5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" i="1"/>
  <c r="J1" i="1" l="1"/>
  <c r="BC19" i="1"/>
  <c r="BC20" i="1"/>
  <c r="AU20" i="1"/>
  <c r="AY20" i="1" s="1"/>
  <c r="AV20" i="1"/>
  <c r="AZ20" i="1" s="1"/>
  <c r="AW20" i="1"/>
  <c r="BA20" i="1" s="1"/>
  <c r="AX20" i="1"/>
  <c r="AX19" i="1"/>
  <c r="BB19" i="1" s="1"/>
  <c r="AW19" i="1"/>
  <c r="BA19" i="1" s="1"/>
  <c r="AV19" i="1"/>
  <c r="AZ19" i="1" s="1"/>
  <c r="AU19" i="1"/>
  <c r="AY19" i="1" s="1"/>
  <c r="H77" i="1"/>
  <c r="H78" i="1"/>
  <c r="H79" i="1"/>
  <c r="H80" i="1"/>
  <c r="H81" i="1"/>
  <c r="H82" i="1"/>
  <c r="H83" i="1"/>
  <c r="H85" i="1"/>
  <c r="H86" i="1"/>
  <c r="H87" i="1"/>
  <c r="H88" i="1"/>
  <c r="K89" i="1" s="1"/>
  <c r="J3" i="1"/>
  <c r="L3" i="1"/>
  <c r="M3" i="1"/>
  <c r="T44" i="1"/>
  <c r="T45" i="1"/>
  <c r="T46" i="1"/>
  <c r="V45" i="1"/>
  <c r="V46" i="1"/>
  <c r="U46" i="1"/>
  <c r="R46" i="1"/>
  <c r="K3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L89" i="1" l="1"/>
  <c r="N89" i="1"/>
  <c r="M89" i="1"/>
  <c r="BB20" i="1"/>
  <c r="U61" i="1"/>
  <c r="U60" i="1"/>
  <c r="R3" i="1"/>
  <c r="U64" i="1"/>
  <c r="H84" i="1"/>
  <c r="U62" i="1"/>
  <c r="H64" i="1"/>
  <c r="W64" i="1" s="1"/>
  <c r="H62" i="1"/>
  <c r="W62" i="1" s="1"/>
  <c r="H63" i="1"/>
  <c r="W63" i="1" s="1"/>
  <c r="H55" i="1"/>
  <c r="H56" i="1"/>
  <c r="H57" i="1"/>
  <c r="H58" i="1"/>
  <c r="H59" i="1"/>
  <c r="W59" i="1" s="1"/>
  <c r="H60" i="1"/>
  <c r="W60" i="1" s="1"/>
  <c r="H61" i="1"/>
  <c r="W61" i="1" s="1"/>
  <c r="H53" i="1"/>
  <c r="H54" i="1"/>
  <c r="U45" i="1"/>
  <c r="U63" i="1" l="1"/>
  <c r="R60" i="1"/>
  <c r="R62" i="1"/>
  <c r="R64" i="1"/>
  <c r="R59" i="1"/>
  <c r="R63" i="1"/>
  <c r="R61" i="1"/>
  <c r="H76" i="1"/>
  <c r="H75" i="1"/>
  <c r="W54" i="1"/>
  <c r="H74" i="1"/>
  <c r="W53" i="1"/>
  <c r="W55" i="1"/>
  <c r="H45" i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R55" i="1" l="1"/>
  <c r="U55" i="1"/>
  <c r="R53" i="1"/>
  <c r="R58" i="1"/>
  <c r="U58" i="1"/>
  <c r="U59" i="1"/>
  <c r="W56" i="1"/>
  <c r="R56" i="1"/>
  <c r="U56" i="1"/>
  <c r="W57" i="1"/>
  <c r="R47" i="1"/>
  <c r="U47" i="1"/>
  <c r="R57" i="1"/>
  <c r="U57" i="1"/>
  <c r="R50" i="1"/>
  <c r="R54" i="1"/>
  <c r="U54" i="1"/>
  <c r="W58" i="1"/>
  <c r="U53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O6" i="1" s="1"/>
  <c r="Q6" i="1"/>
  <c r="F6" i="1" s="1"/>
  <c r="E24" i="1" s="1"/>
  <c r="V6" i="1"/>
  <c r="S7" i="1"/>
  <c r="O7" i="1" s="1"/>
  <c r="Q7" i="1"/>
  <c r="F7" i="1" s="1"/>
  <c r="E25" i="1" s="1"/>
  <c r="V7" i="1"/>
  <c r="S8" i="1"/>
  <c r="O8" i="1" s="1"/>
  <c r="Q8" i="1"/>
  <c r="F8" i="1" s="1"/>
  <c r="E26" i="1" s="1"/>
  <c r="V8" i="1"/>
  <c r="S9" i="1"/>
  <c r="O9" i="1" s="1"/>
  <c r="Q9" i="1"/>
  <c r="F9" i="1" s="1"/>
  <c r="E27" i="1" s="1"/>
  <c r="V9" i="1"/>
  <c r="N10" i="1"/>
  <c r="R10" i="1" s="1"/>
  <c r="H44" i="1"/>
  <c r="R49" i="1" l="1"/>
  <c r="U49" i="1"/>
  <c r="R52" i="1"/>
  <c r="U52" i="1"/>
  <c r="R48" i="1"/>
  <c r="U48" i="1"/>
  <c r="R51" i="1"/>
  <c r="U51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Q43" i="1" l="1"/>
  <c r="V43" i="1" l="1"/>
  <c r="H43" i="1"/>
  <c r="V25" i="1" l="1"/>
  <c r="V40" i="1"/>
  <c r="V41" i="1"/>
  <c r="V42" i="1"/>
  <c r="H42" i="1"/>
  <c r="H41" i="1" l="1"/>
  <c r="H40" i="1" l="1"/>
  <c r="H28" i="1"/>
  <c r="H29" i="1"/>
  <c r="H30" i="1"/>
  <c r="H31" i="1"/>
  <c r="H32" i="1"/>
  <c r="H33" i="1"/>
  <c r="H34" i="1"/>
  <c r="H35" i="1"/>
  <c r="H36" i="1"/>
  <c r="H37" i="1"/>
  <c r="H38" i="1"/>
  <c r="H39" i="1"/>
  <c r="W29" i="1" l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S39" i="1" l="1"/>
  <c r="CQ4" i="1" l="1"/>
  <c r="V34" i="1"/>
  <c r="V39" i="1"/>
  <c r="V35" i="1" l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V17" i="1" l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S3" i="1" l="1"/>
  <c r="O3" i="1" l="1"/>
  <c r="S10" i="1"/>
  <c r="O10" i="1" s="1"/>
  <c r="Q10" i="1"/>
  <c r="F10" i="1" s="1"/>
  <c r="E28" i="1" s="1"/>
  <c r="S11" i="1"/>
  <c r="O11" i="1" s="1"/>
  <c r="Q11" i="1"/>
  <c r="F11" i="1" s="1"/>
  <c r="E29" i="1" s="1"/>
  <c r="S12" i="1"/>
  <c r="O12" i="1" s="1"/>
  <c r="Q12" i="1"/>
  <c r="F12" i="1" s="1"/>
  <c r="E30" i="1" s="1"/>
  <c r="S16" i="1"/>
  <c r="O16" i="1" s="1"/>
  <c r="S14" i="1"/>
  <c r="O14" i="1" s="1"/>
  <c r="S15" i="1"/>
  <c r="O15" i="1" s="1"/>
  <c r="S18" i="1"/>
  <c r="O18" i="1" s="1"/>
  <c r="S19" i="1"/>
  <c r="O19" i="1" s="1"/>
  <c r="S20" i="1"/>
  <c r="O20" i="1" s="1"/>
  <c r="S21" i="1"/>
  <c r="O21" i="1" s="1"/>
  <c r="S22" i="1"/>
  <c r="O22" i="1" s="1"/>
  <c r="S23" i="1"/>
  <c r="O23" i="1" s="1"/>
  <c r="S24" i="1"/>
  <c r="O24" i="1" s="1"/>
  <c r="S17" i="1"/>
  <c r="O17" i="1" s="1"/>
  <c r="Q17" i="1"/>
  <c r="F17" i="1" s="1"/>
  <c r="E35" i="1" s="1"/>
  <c r="Q18" i="1"/>
  <c r="F18" i="1" s="1"/>
  <c r="E36" i="1" s="1"/>
  <c r="Q19" i="1"/>
  <c r="F19" i="1" s="1"/>
  <c r="E37" i="1" s="1"/>
  <c r="Q20" i="1"/>
  <c r="F20" i="1" s="1"/>
  <c r="E38" i="1" s="1"/>
  <c r="Q21" i="1"/>
  <c r="F21" i="1" s="1"/>
  <c r="E39" i="1" s="1"/>
  <c r="Q23" i="1"/>
  <c r="F23" i="1" s="1"/>
  <c r="E41" i="1" s="1"/>
  <c r="Q24" i="1"/>
  <c r="F24" i="1" s="1"/>
  <c r="E42" i="1" l="1"/>
  <c r="G24" i="1"/>
  <c r="Q13" i="1"/>
  <c r="F13" i="1" s="1"/>
  <c r="E31" i="1" s="1"/>
  <c r="S13" i="1"/>
  <c r="O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Q14" i="1" l="1"/>
  <c r="F14" i="1" s="1"/>
  <c r="E32" i="1" s="1"/>
  <c r="Q15" i="1"/>
  <c r="F15" i="1" s="1"/>
  <c r="E33" i="1" s="1"/>
  <c r="Q16" i="1"/>
  <c r="F16" i="1" s="1"/>
  <c r="E34" i="1" s="1"/>
  <c r="Q22" i="1"/>
  <c r="F22" i="1" s="1"/>
  <c r="E40" i="1" s="1"/>
  <c r="Q25" i="1" l="1"/>
  <c r="F25" i="1" s="1"/>
  <c r="E43" i="1" l="1"/>
  <c r="G25" i="1"/>
  <c r="Q26" i="1"/>
  <c r="F26" i="1" s="1"/>
  <c r="S25" i="1"/>
  <c r="O25" i="1" s="1"/>
  <c r="G26" i="1" l="1"/>
  <c r="E44" i="1"/>
  <c r="S26" i="1"/>
  <c r="O26" i="1" s="1"/>
  <c r="Q27" i="1"/>
  <c r="F27" i="1" s="1"/>
  <c r="E45" i="1" l="1"/>
  <c r="G27" i="1"/>
  <c r="S27" i="1"/>
  <c r="O27" i="1" s="1"/>
  <c r="S28" i="1"/>
  <c r="O28" i="1" s="1"/>
  <c r="Q28" i="1" l="1"/>
  <c r="F28" i="1" s="1"/>
  <c r="G28" i="1" l="1"/>
  <c r="E46" i="1"/>
  <c r="E3" i="1" s="1"/>
  <c r="S29" i="1"/>
  <c r="O29" i="1" s="1"/>
  <c r="Q29" i="1"/>
  <c r="F29" i="1" s="1"/>
  <c r="G29" i="1" l="1"/>
  <c r="E47" i="1"/>
  <c r="Q30" i="1"/>
  <c r="F30" i="1" s="1"/>
  <c r="G30" i="1" l="1"/>
  <c r="E48" i="1"/>
  <c r="S30" i="1"/>
  <c r="O30" i="1" s="1"/>
  <c r="S31" i="1" l="1"/>
  <c r="O31" i="1" s="1"/>
  <c r="Q31" i="1"/>
  <c r="F31" i="1" s="1"/>
  <c r="G31" i="1" l="1"/>
  <c r="E49" i="1"/>
  <c r="S32" i="1"/>
  <c r="O32" i="1" s="1"/>
  <c r="Q32" i="1" l="1"/>
  <c r="F32" i="1" s="1"/>
  <c r="G32" i="1" l="1"/>
  <c r="E50" i="1"/>
  <c r="Q33" i="1"/>
  <c r="F33" i="1" s="1"/>
  <c r="G33" i="1" l="1"/>
  <c r="E51" i="1"/>
  <c r="S33" i="1"/>
  <c r="O33" i="1" s="1"/>
  <c r="S34" i="1" l="1"/>
  <c r="O34" i="1" s="1"/>
  <c r="Q34" i="1" l="1"/>
  <c r="F34" i="1" s="1"/>
  <c r="G34" i="1" l="1"/>
  <c r="E52" i="1"/>
  <c r="S35" i="1"/>
  <c r="O35" i="1" s="1"/>
  <c r="Q35" i="1"/>
  <c r="F35" i="1" s="1"/>
  <c r="G35" i="1" l="1"/>
  <c r="E53" i="1"/>
  <c r="Q36" i="1"/>
  <c r="F36" i="1" s="1"/>
  <c r="G36" i="1" l="1"/>
  <c r="E54" i="1"/>
  <c r="V37" i="1"/>
  <c r="S36" i="1"/>
  <c r="O36" i="1" s="1"/>
  <c r="Q37" i="1"/>
  <c r="F37" i="1" s="1"/>
  <c r="G37" i="1" l="1"/>
  <c r="E55" i="1"/>
  <c r="V38" i="1"/>
  <c r="V3" i="1" s="1"/>
  <c r="S37" i="1"/>
  <c r="O37" i="1" s="1"/>
  <c r="V51" i="1" l="1"/>
  <c r="V59" i="1"/>
  <c r="V52" i="1"/>
  <c r="V58" i="1"/>
  <c r="V60" i="1"/>
  <c r="V53" i="1"/>
  <c r="V61" i="1"/>
  <c r="V54" i="1"/>
  <c r="V62" i="1"/>
  <c r="V55" i="1"/>
  <c r="V63" i="1"/>
  <c r="V56" i="1"/>
  <c r="V64" i="1"/>
  <c r="V57" i="1"/>
  <c r="V50" i="1"/>
  <c r="Q38" i="1"/>
  <c r="F38" i="1" s="1"/>
  <c r="G38" i="1" l="1"/>
  <c r="E56" i="1"/>
  <c r="S38" i="1"/>
  <c r="O38" i="1" s="1"/>
  <c r="Q39" i="1" l="1"/>
  <c r="F39" i="1" s="1"/>
  <c r="G39" i="1" l="1"/>
  <c r="E57" i="1"/>
  <c r="O39" i="1"/>
  <c r="Q40" i="1" l="1"/>
  <c r="F40" i="1" s="1"/>
  <c r="G40" i="1" l="1"/>
  <c r="E58" i="1"/>
  <c r="S40" i="1"/>
  <c r="O40" i="1" s="1"/>
  <c r="W42" i="1" l="1"/>
  <c r="Q41" i="1"/>
  <c r="F41" i="1" s="1"/>
  <c r="G41" i="1" l="1"/>
  <c r="E59" i="1"/>
  <c r="S42" i="1"/>
  <c r="O42" i="1" s="1"/>
  <c r="S41" i="1"/>
  <c r="O41" i="1" s="1"/>
  <c r="Q42" i="1" l="1"/>
  <c r="F42" i="1" s="1"/>
  <c r="G42" i="1" l="1"/>
  <c r="E60" i="1"/>
  <c r="W43" i="1"/>
  <c r="W44" i="1"/>
  <c r="F43" i="1"/>
  <c r="G43" i="1" l="1"/>
  <c r="E61" i="1"/>
  <c r="S43" i="1"/>
  <c r="O43" i="1" s="1"/>
  <c r="Q44" i="1" l="1"/>
  <c r="F44" i="1" s="1"/>
  <c r="G44" i="1" l="1"/>
  <c r="E62" i="1"/>
  <c r="W45" i="1"/>
  <c r="S44" i="1"/>
  <c r="O44" i="1" s="1"/>
  <c r="S45" i="1" l="1"/>
  <c r="O45" i="1" s="1"/>
  <c r="Q45" i="1" l="1"/>
  <c r="F45" i="1" s="1"/>
  <c r="E63" i="1" s="1"/>
  <c r="S46" i="1"/>
  <c r="O46" i="1" s="1"/>
  <c r="H65" i="1"/>
  <c r="G45" i="1" l="1"/>
  <c r="H66" i="1"/>
  <c r="S47" i="1"/>
  <c r="S48" i="1" l="1"/>
  <c r="H67" i="1"/>
  <c r="S49" i="1" l="1"/>
  <c r="H68" i="1"/>
  <c r="S50" i="1" l="1"/>
  <c r="O50" i="1" s="1"/>
  <c r="H69" i="1"/>
  <c r="H70" i="1" l="1"/>
  <c r="S51" i="1"/>
  <c r="O51" i="1" s="1"/>
  <c r="H71" i="1" l="1"/>
  <c r="S52" i="1"/>
  <c r="O52" i="1" s="1"/>
  <c r="S53" i="1" l="1"/>
  <c r="O53" i="1" s="1"/>
  <c r="H72" i="1" l="1"/>
  <c r="H73" i="1" l="1"/>
  <c r="S54" i="1"/>
  <c r="O54" i="1" s="1"/>
  <c r="S55" i="1" l="1"/>
  <c r="O55" i="1" s="1"/>
  <c r="S56" i="1" l="1"/>
  <c r="O56" i="1" s="1"/>
  <c r="S57" i="1" l="1"/>
  <c r="O57" i="1" s="1"/>
  <c r="S58" i="1" l="1"/>
  <c r="O58" i="1" s="1"/>
  <c r="S59" i="1" l="1"/>
  <c r="O59" i="1" s="1"/>
  <c r="S60" i="1" l="1"/>
  <c r="O60" i="1" s="1"/>
  <c r="S61" i="1" l="1"/>
  <c r="O61" i="1" s="1"/>
  <c r="S62" i="1" l="1"/>
  <c r="O62" i="1" s="1"/>
  <c r="S63" i="1" l="1"/>
  <c r="O63" i="1" s="1"/>
  <c r="S64" i="1" l="1"/>
  <c r="O64" i="1" s="1"/>
  <c r="S65" i="1" l="1"/>
  <c r="O65" i="1" s="1"/>
  <c r="S66" i="1" l="1"/>
  <c r="O66" i="1" s="1"/>
  <c r="S67" i="1" l="1"/>
  <c r="O67" i="1" s="1"/>
  <c r="S68" i="1" l="1"/>
  <c r="O68" i="1" s="1"/>
  <c r="S69" i="1" l="1"/>
  <c r="O69" i="1" s="1"/>
  <c r="S70" i="1" l="1"/>
  <c r="O70" i="1" s="1"/>
  <c r="S71" i="1" l="1"/>
  <c r="O71" i="1" s="1"/>
  <c r="S72" i="1" l="1"/>
  <c r="O72" i="1" s="1"/>
  <c r="S73" i="1" l="1"/>
  <c r="O73" i="1" s="1"/>
  <c r="S74" i="1" l="1"/>
  <c r="O74" i="1" s="1"/>
  <c r="S75" i="1" l="1"/>
  <c r="O75" i="1" s="1"/>
  <c r="S76" i="1" l="1"/>
  <c r="O76" i="1" s="1"/>
  <c r="S77" i="1" l="1"/>
  <c r="O77" i="1" s="1"/>
  <c r="S78" i="1" l="1"/>
  <c r="O78" i="1" s="1"/>
  <c r="S79" i="1" l="1"/>
  <c r="O79" i="1" s="1"/>
  <c r="S80" i="1" l="1"/>
  <c r="O80" i="1" s="1"/>
  <c r="S81" i="1" l="1"/>
  <c r="O81" i="1" s="1"/>
  <c r="S82" i="1" l="1"/>
  <c r="O82" i="1" s="1"/>
  <c r="S83" i="1" l="1"/>
  <c r="O83" i="1" s="1"/>
  <c r="S84" i="1" l="1"/>
  <c r="O84" i="1" s="1"/>
  <c r="S85" i="1" l="1"/>
  <c r="O85" i="1" s="1"/>
  <c r="S86" i="1" l="1"/>
  <c r="O86" i="1" s="1"/>
  <c r="S87" i="1" l="1"/>
  <c r="O87" i="1" s="1"/>
  <c r="S88" i="1" l="1"/>
  <c r="O88" i="1" s="1"/>
  <c r="H89" i="1" l="1"/>
  <c r="K90" i="1" s="1"/>
  <c r="S89" i="1"/>
  <c r="O89" i="1" s="1"/>
  <c r="L90" i="1" l="1"/>
  <c r="N90" i="1"/>
  <c r="M90" i="1"/>
  <c r="H90" i="1"/>
  <c r="K91" i="1" s="1"/>
  <c r="S90" i="1"/>
  <c r="O90" i="1" s="1"/>
  <c r="M91" i="1" l="1"/>
  <c r="L91" i="1"/>
  <c r="N91" i="1"/>
  <c r="H91" i="1"/>
  <c r="K92" i="1" s="1"/>
  <c r="S91" i="1"/>
  <c r="O91" i="1" s="1"/>
  <c r="L92" i="1" l="1"/>
  <c r="N92" i="1"/>
  <c r="M92" i="1"/>
  <c r="H92" i="1"/>
  <c r="K93" i="1" s="1"/>
  <c r="S92" i="1"/>
  <c r="O92" i="1" s="1"/>
  <c r="N93" i="1" l="1"/>
  <c r="L93" i="1"/>
  <c r="M93" i="1"/>
  <c r="H93" i="1"/>
  <c r="K94" i="1" s="1"/>
  <c r="S93" i="1"/>
  <c r="O93" i="1" s="1"/>
  <c r="L94" i="1" l="1"/>
  <c r="N94" i="1"/>
  <c r="M94" i="1"/>
  <c r="H94" i="1"/>
  <c r="K95" i="1" s="1"/>
  <c r="S94" i="1"/>
  <c r="O94" i="1" s="1"/>
  <c r="L95" i="1" l="1"/>
  <c r="M95" i="1"/>
  <c r="N95" i="1"/>
  <c r="H95" i="1"/>
  <c r="K96" i="1" s="1"/>
  <c r="S95" i="1"/>
  <c r="O95" i="1" s="1"/>
  <c r="L96" i="1" l="1"/>
  <c r="N96" i="1"/>
  <c r="M96" i="1"/>
  <c r="H96" i="1"/>
  <c r="K97" i="1" s="1"/>
  <c r="S96" i="1"/>
  <c r="O96" i="1" s="1"/>
  <c r="L97" i="1" l="1"/>
  <c r="N97" i="1"/>
  <c r="M97" i="1"/>
  <c r="H97" i="1"/>
  <c r="K98" i="1" s="1"/>
  <c r="S97" i="1"/>
  <c r="O97" i="1" s="1"/>
  <c r="L98" i="1" l="1"/>
  <c r="N98" i="1"/>
  <c r="M98" i="1"/>
  <c r="H98" i="1"/>
  <c r="K99" i="1" s="1"/>
  <c r="S98" i="1"/>
  <c r="O98" i="1" s="1"/>
  <c r="L99" i="1" l="1"/>
  <c r="M99" i="1"/>
  <c r="N99" i="1"/>
  <c r="S99" i="1"/>
  <c r="O99" i="1" s="1"/>
  <c r="H99" i="1" l="1"/>
  <c r="K100" i="1" s="1"/>
  <c r="L100" i="1" l="1"/>
  <c r="N100" i="1"/>
  <c r="M100" i="1"/>
  <c r="H100" i="1"/>
  <c r="K101" i="1" s="1"/>
  <c r="S100" i="1"/>
  <c r="O100" i="1" s="1"/>
  <c r="L101" i="1" l="1"/>
  <c r="N101" i="1"/>
  <c r="M101" i="1"/>
  <c r="H101" i="1"/>
  <c r="K102" i="1" s="1"/>
  <c r="S101" i="1"/>
  <c r="O101" i="1" s="1"/>
  <c r="L102" i="1" l="1"/>
  <c r="N102" i="1"/>
  <c r="M102" i="1"/>
  <c r="S102" i="1"/>
  <c r="O102" i="1" s="1"/>
  <c r="H102" i="1"/>
  <c r="K103" i="1" s="1"/>
  <c r="M103" i="1" l="1"/>
  <c r="L103" i="1"/>
  <c r="N103" i="1"/>
  <c r="S103" i="1"/>
  <c r="O103" i="1" s="1"/>
  <c r="H103" i="1"/>
  <c r="K104" i="1" s="1"/>
  <c r="L104" i="1" l="1"/>
  <c r="N104" i="1"/>
  <c r="M104" i="1"/>
  <c r="H104" i="1"/>
  <c r="K105" i="1" s="1"/>
  <c r="N105" i="1" l="1"/>
  <c r="L105" i="1"/>
  <c r="M105" i="1"/>
  <c r="S104" i="1"/>
  <c r="O104" i="1" s="1"/>
  <c r="H105" i="1" l="1"/>
  <c r="K106" i="1" s="1"/>
  <c r="S105" i="1"/>
  <c r="O105" i="1" s="1"/>
  <c r="L106" i="1" l="1"/>
  <c r="N106" i="1"/>
  <c r="M106" i="1"/>
  <c r="H106" i="1"/>
  <c r="K107" i="1" s="1"/>
  <c r="S106" i="1"/>
  <c r="O106" i="1" s="1"/>
  <c r="M107" i="1" l="1"/>
  <c r="N107" i="1"/>
  <c r="L107" i="1"/>
  <c r="H107" i="1"/>
  <c r="K108" i="1" s="1"/>
  <c r="S107" i="1"/>
  <c r="O107" i="1" s="1"/>
  <c r="L108" i="1" l="1"/>
  <c r="N108" i="1"/>
  <c r="M108" i="1"/>
  <c r="H108" i="1"/>
  <c r="K109" i="1" s="1"/>
  <c r="S108" i="1"/>
  <c r="O108" i="1" s="1"/>
  <c r="N109" i="1" l="1"/>
  <c r="L109" i="1"/>
  <c r="M109" i="1"/>
  <c r="H109" i="1"/>
  <c r="K110" i="1" s="1"/>
  <c r="S109" i="1"/>
  <c r="O109" i="1" s="1"/>
  <c r="L110" i="1" l="1"/>
  <c r="N110" i="1"/>
  <c r="M110" i="1"/>
  <c r="H110" i="1"/>
  <c r="K111" i="1" s="1"/>
  <c r="S110" i="1"/>
  <c r="O110" i="1" s="1"/>
  <c r="N111" i="1" l="1"/>
  <c r="L111" i="1"/>
  <c r="M111" i="1"/>
  <c r="H111" i="1"/>
  <c r="K112" i="1" s="1"/>
  <c r="S111" i="1"/>
  <c r="O111" i="1" s="1"/>
  <c r="L112" i="1" l="1"/>
  <c r="N112" i="1"/>
  <c r="M112" i="1"/>
  <c r="H112" i="1"/>
  <c r="K113" i="1" s="1"/>
  <c r="S112" i="1"/>
  <c r="O112" i="1" s="1"/>
  <c r="L113" i="1" l="1"/>
  <c r="N113" i="1"/>
  <c r="M113" i="1"/>
  <c r="H113" i="1"/>
  <c r="K114" i="1" s="1"/>
  <c r="S113" i="1"/>
  <c r="O113" i="1" s="1"/>
  <c r="L114" i="1" l="1"/>
  <c r="N114" i="1"/>
  <c r="M114" i="1"/>
  <c r="H114" i="1"/>
  <c r="K115" i="1" s="1"/>
  <c r="N115" i="1" l="1"/>
  <c r="L115" i="1"/>
  <c r="M115" i="1"/>
  <c r="S114" i="1"/>
  <c r="O114" i="1" s="1"/>
  <c r="H115" i="1" l="1"/>
  <c r="K116" i="1" s="1"/>
  <c r="S115" i="1"/>
  <c r="O115" i="1" s="1"/>
  <c r="L116" i="1" l="1"/>
  <c r="N116" i="1"/>
  <c r="M116" i="1"/>
  <c r="H116" i="1"/>
  <c r="K117" i="1" s="1"/>
  <c r="S116" i="1"/>
  <c r="O116" i="1" s="1"/>
  <c r="L117" i="1" l="1"/>
  <c r="M117" i="1"/>
  <c r="N117" i="1"/>
  <c r="H117" i="1"/>
  <c r="K118" i="1" s="1"/>
  <c r="S117" i="1"/>
  <c r="O117" i="1" s="1"/>
  <c r="L118" i="1" l="1"/>
  <c r="N118" i="1"/>
  <c r="M118" i="1"/>
  <c r="S118" i="1"/>
  <c r="O118" i="1" s="1"/>
  <c r="H118" i="1"/>
  <c r="K119" i="1" l="1"/>
  <c r="M119" i="1" l="1"/>
  <c r="L119" i="1"/>
  <c r="S119" i="1" s="1"/>
  <c r="O119" i="1" s="1"/>
  <c r="N119" i="1"/>
  <c r="H119" i="1"/>
  <c r="K120" i="1" s="1"/>
  <c r="L120" i="1" l="1"/>
  <c r="N120" i="1"/>
  <c r="M120" i="1"/>
  <c r="H120" i="1"/>
  <c r="K121" i="1" s="1"/>
  <c r="S120" i="1"/>
  <c r="O120" i="1" s="1"/>
  <c r="L121" i="1" l="1"/>
  <c r="M121" i="1"/>
  <c r="N121" i="1"/>
  <c r="H121" i="1"/>
  <c r="K122" i="1" s="1"/>
  <c r="S121" i="1"/>
  <c r="O121" i="1" s="1"/>
  <c r="L122" i="1" l="1"/>
  <c r="N122" i="1"/>
  <c r="M122" i="1"/>
  <c r="H122" i="1"/>
  <c r="K123" i="1" s="1"/>
  <c r="S122" i="1"/>
  <c r="O122" i="1" s="1"/>
  <c r="M123" i="1" l="1"/>
  <c r="L123" i="1"/>
  <c r="N123" i="1"/>
  <c r="H123" i="1"/>
  <c r="K124" i="1" s="1"/>
  <c r="S123" i="1"/>
  <c r="O123" i="1" s="1"/>
  <c r="L124" i="1" l="1"/>
  <c r="N124" i="1"/>
  <c r="M124" i="1"/>
  <c r="H124" i="1"/>
  <c r="K125" i="1" s="1"/>
  <c r="S124" i="1"/>
  <c r="O124" i="1" s="1"/>
  <c r="N125" i="1" l="1"/>
  <c r="L125" i="1"/>
  <c r="M125" i="1"/>
  <c r="H125" i="1"/>
  <c r="K126" i="1" s="1"/>
  <c r="S125" i="1"/>
  <c r="O125" i="1" s="1"/>
  <c r="L126" i="1" l="1"/>
  <c r="N126" i="1"/>
  <c r="M126" i="1"/>
  <c r="H126" i="1"/>
  <c r="K127" i="1" s="1"/>
  <c r="S126" i="1"/>
  <c r="O126" i="1" s="1"/>
  <c r="L127" i="1" l="1"/>
  <c r="M127" i="1"/>
  <c r="N127" i="1"/>
  <c r="H127" i="1"/>
  <c r="K128" i="1" s="1"/>
  <c r="S127" i="1"/>
  <c r="O127" i="1" s="1"/>
  <c r="L128" i="1" l="1"/>
  <c r="N128" i="1"/>
  <c r="M128" i="1"/>
  <c r="S128" i="1"/>
  <c r="O128" i="1" s="1"/>
  <c r="H128" i="1"/>
  <c r="K129" i="1" s="1"/>
  <c r="L129" i="1" l="1"/>
  <c r="N129" i="1"/>
  <c r="M129" i="1"/>
  <c r="H129" i="1"/>
  <c r="K130" i="1" s="1"/>
  <c r="S129" i="1"/>
  <c r="O129" i="1" s="1"/>
  <c r="L130" i="1" l="1"/>
  <c r="N130" i="1"/>
  <c r="M130" i="1"/>
  <c r="S130" i="1"/>
  <c r="O130" i="1" s="1"/>
  <c r="H130" i="1" l="1"/>
  <c r="K131" i="1" s="1"/>
  <c r="M131" i="1" l="1"/>
  <c r="L131" i="1"/>
  <c r="N131" i="1"/>
  <c r="H131" i="1"/>
  <c r="K132" i="1" s="1"/>
  <c r="S131" i="1"/>
  <c r="O131" i="1" s="1"/>
  <c r="L132" i="1" l="1"/>
  <c r="N132" i="1"/>
  <c r="M132" i="1"/>
  <c r="H132" i="1"/>
  <c r="K133" i="1" s="1"/>
  <c r="L133" i="1" l="1"/>
  <c r="M133" i="1"/>
  <c r="N133" i="1"/>
  <c r="S132" i="1"/>
  <c r="O132" i="1" s="1"/>
  <c r="H133" i="1" l="1"/>
  <c r="K134" i="1" s="1"/>
  <c r="S133" i="1"/>
  <c r="O133" i="1" s="1"/>
  <c r="L134" i="1" l="1"/>
  <c r="N134" i="1"/>
  <c r="M134" i="1"/>
  <c r="S134" i="1"/>
  <c r="O134" i="1" s="1"/>
  <c r="H134" i="1" l="1"/>
  <c r="K135" i="1" s="1"/>
  <c r="M135" i="1" l="1"/>
  <c r="L135" i="1"/>
  <c r="N135" i="1"/>
  <c r="H135" i="1"/>
  <c r="K136" i="1" s="1"/>
  <c r="S135" i="1"/>
  <c r="O135" i="1" s="1"/>
  <c r="L136" i="1" l="1"/>
  <c r="N136" i="1"/>
  <c r="M136" i="1"/>
  <c r="S136" i="1"/>
  <c r="O136" i="1" s="1"/>
  <c r="H136" i="1" l="1"/>
  <c r="K137" i="1" l="1"/>
  <c r="M137" i="1" l="1"/>
  <c r="L137" i="1"/>
  <c r="S137" i="1" s="1"/>
  <c r="O137" i="1" s="1"/>
  <c r="N137" i="1"/>
  <c r="H137" i="1"/>
  <c r="K138" i="1" s="1"/>
  <c r="L138" i="1" l="1"/>
  <c r="S138" i="1" s="1"/>
  <c r="O138" i="1" s="1"/>
  <c r="N138" i="1"/>
  <c r="M138" i="1"/>
  <c r="H138" i="1"/>
  <c r="K139" i="1" s="1"/>
  <c r="N139" i="1" l="1"/>
  <c r="L139" i="1"/>
  <c r="M139" i="1"/>
  <c r="H139" i="1"/>
  <c r="K140" i="1" s="1"/>
  <c r="S139" i="1"/>
  <c r="O139" i="1" s="1"/>
  <c r="L140" i="1" l="1"/>
  <c r="N140" i="1"/>
  <c r="M140" i="1"/>
  <c r="H140" i="1"/>
  <c r="K141" i="1" s="1"/>
  <c r="S140" i="1"/>
  <c r="O140" i="1" s="1"/>
  <c r="L141" i="1" l="1"/>
  <c r="M141" i="1"/>
  <c r="N141" i="1"/>
  <c r="S141" i="1"/>
  <c r="O141" i="1" s="1"/>
  <c r="H141" i="1"/>
  <c r="K142" i="1" s="1"/>
  <c r="L142" i="1" l="1"/>
  <c r="N142" i="1"/>
  <c r="M142" i="1"/>
  <c r="S142" i="1"/>
  <c r="O142" i="1" s="1"/>
  <c r="H142" i="1" l="1"/>
  <c r="K143" i="1" s="1"/>
  <c r="M143" i="1" l="1"/>
  <c r="N143" i="1"/>
  <c r="L143" i="1"/>
  <c r="S143" i="1"/>
  <c r="O143" i="1" s="1"/>
  <c r="H143" i="1"/>
  <c r="K144" i="1" s="1"/>
  <c r="L144" i="1" l="1"/>
  <c r="N144" i="1"/>
  <c r="M144" i="1"/>
  <c r="S144" i="1"/>
  <c r="O144" i="1" s="1"/>
  <c r="H144" i="1"/>
  <c r="K145" i="1" s="1"/>
  <c r="M145" i="1" l="1"/>
  <c r="L145" i="1"/>
  <c r="N145" i="1"/>
  <c r="S145" i="1"/>
  <c r="O145" i="1" s="1"/>
  <c r="H145" i="1"/>
  <c r="K146" i="1" s="1"/>
  <c r="L146" i="1" l="1"/>
  <c r="N146" i="1"/>
  <c r="M146" i="1"/>
  <c r="S146" i="1"/>
  <c r="O146" i="1" s="1"/>
  <c r="H146" i="1" l="1"/>
  <c r="K147" i="1" s="1"/>
  <c r="L147" i="1" l="1"/>
  <c r="M147" i="1"/>
  <c r="N147" i="1"/>
  <c r="S147" i="1"/>
  <c r="O147" i="1" s="1"/>
  <c r="H147" i="1"/>
  <c r="K148" i="1" s="1"/>
  <c r="L148" i="1" l="1"/>
  <c r="N148" i="1"/>
  <c r="M148" i="1"/>
  <c r="S148" i="1"/>
  <c r="O148" i="1" s="1"/>
  <c r="H148" i="1" l="1"/>
  <c r="K149" i="1" s="1"/>
  <c r="M149" i="1" l="1"/>
  <c r="L149" i="1"/>
  <c r="N149" i="1"/>
  <c r="H149" i="1"/>
  <c r="K150" i="1" s="1"/>
  <c r="L150" i="1" l="1"/>
  <c r="N150" i="1"/>
  <c r="M150" i="1"/>
  <c r="S149" i="1"/>
  <c r="O149" i="1" s="1"/>
  <c r="S150" i="1" l="1"/>
  <c r="O150" i="1" s="1"/>
  <c r="H150" i="1" l="1"/>
  <c r="K151" i="1" l="1"/>
  <c r="H151" i="1"/>
  <c r="M151" i="1" l="1"/>
  <c r="L151" i="1"/>
  <c r="S151" i="1" s="1"/>
  <c r="O151" i="1" s="1"/>
  <c r="N151" i="1"/>
  <c r="K152" i="1" s="1"/>
  <c r="L152" i="1" l="1"/>
  <c r="N152" i="1"/>
  <c r="M152" i="1"/>
  <c r="H152" i="1"/>
  <c r="K153" i="1" s="1"/>
  <c r="S152" i="1"/>
  <c r="O152" i="1" s="1"/>
  <c r="M153" i="1" l="1"/>
  <c r="L153" i="1"/>
  <c r="N153" i="1"/>
  <c r="S153" i="1"/>
  <c r="O153" i="1" s="1"/>
  <c r="H153" i="1"/>
  <c r="K154" i="1" s="1"/>
  <c r="L154" i="1" l="1"/>
  <c r="N154" i="1"/>
  <c r="M154" i="1"/>
  <c r="H154" i="1"/>
  <c r="K155" i="1" s="1"/>
  <c r="S154" i="1"/>
  <c r="O154" i="1" s="1"/>
  <c r="L155" i="1" l="1"/>
  <c r="M155" i="1"/>
  <c r="N155" i="1"/>
  <c r="S155" i="1"/>
  <c r="O155" i="1" s="1"/>
  <c r="H155" i="1" l="1"/>
  <c r="K156" i="1" s="1"/>
  <c r="L156" i="1" l="1"/>
  <c r="N156" i="1"/>
  <c r="M156" i="1"/>
  <c r="H156" i="1"/>
  <c r="K157" i="1" s="1"/>
  <c r="S156" i="1"/>
  <c r="O156" i="1" s="1"/>
  <c r="N157" i="1" l="1"/>
  <c r="L157" i="1"/>
  <c r="M157" i="1"/>
  <c r="H157" i="1"/>
  <c r="K158" i="1" s="1"/>
  <c r="S157" i="1"/>
  <c r="O157" i="1" s="1"/>
  <c r="L158" i="1" l="1"/>
  <c r="N158" i="1"/>
  <c r="M158" i="1"/>
  <c r="H158" i="1"/>
  <c r="K159" i="1" s="1"/>
  <c r="S158" i="1"/>
  <c r="O158" i="1" s="1"/>
  <c r="M159" i="1" l="1"/>
  <c r="L159" i="1"/>
  <c r="N159" i="1"/>
  <c r="H159" i="1"/>
  <c r="K160" i="1" s="1"/>
  <c r="S159" i="1"/>
  <c r="O159" i="1" s="1"/>
  <c r="L160" i="1" l="1"/>
  <c r="N160" i="1"/>
  <c r="M160" i="1"/>
  <c r="H160" i="1"/>
  <c r="K161" i="1" s="1"/>
  <c r="S160" i="1"/>
  <c r="O160" i="1" s="1"/>
  <c r="M161" i="1" l="1"/>
  <c r="L161" i="1"/>
  <c r="N161" i="1"/>
  <c r="H161" i="1"/>
  <c r="K162" i="1" s="1"/>
  <c r="S161" i="1"/>
  <c r="O161" i="1" s="1"/>
  <c r="L162" i="1" l="1"/>
  <c r="N162" i="1"/>
  <c r="M162" i="1"/>
  <c r="S162" i="1"/>
  <c r="O162" i="1" s="1"/>
  <c r="H162" i="1"/>
  <c r="K163" i="1" s="1"/>
  <c r="L163" i="1" l="1"/>
  <c r="M163" i="1"/>
  <c r="N163" i="1"/>
  <c r="S163" i="1"/>
  <c r="O163" i="1" s="1"/>
  <c r="H163" i="1" l="1"/>
  <c r="K164" i="1" s="1"/>
  <c r="L164" i="1" l="1"/>
  <c r="N164" i="1"/>
  <c r="M164" i="1"/>
  <c r="H164" i="1"/>
  <c r="K165" i="1" s="1"/>
  <c r="S164" i="1"/>
  <c r="O164" i="1" s="1"/>
  <c r="L165" i="1" l="1"/>
  <c r="M165" i="1"/>
  <c r="N165" i="1"/>
  <c r="H165" i="1"/>
  <c r="K166" i="1" s="1"/>
  <c r="L166" i="1" l="1"/>
  <c r="N166" i="1"/>
  <c r="M166" i="1"/>
  <c r="S165" i="1"/>
  <c r="O165" i="1" s="1"/>
  <c r="H166" i="1" l="1"/>
  <c r="K167" i="1" s="1"/>
  <c r="S166" i="1"/>
  <c r="O166" i="1" s="1"/>
  <c r="M167" i="1" l="1"/>
  <c r="L167" i="1"/>
  <c r="N167" i="1"/>
  <c r="S167" i="1"/>
  <c r="O167" i="1" s="1"/>
  <c r="H167" i="1"/>
  <c r="K168" i="1" s="1"/>
  <c r="L168" i="1" l="1"/>
  <c r="N168" i="1"/>
  <c r="M168" i="1"/>
  <c r="H168" i="1"/>
  <c r="K169" i="1" s="1"/>
  <c r="S168" i="1"/>
  <c r="O168" i="1" s="1"/>
  <c r="M169" i="1" l="1"/>
  <c r="L169" i="1"/>
  <c r="N169" i="1"/>
  <c r="S169" i="1"/>
  <c r="O169" i="1" s="1"/>
  <c r="H169" i="1"/>
  <c r="K170" i="1" l="1"/>
  <c r="H170" i="1"/>
  <c r="L170" i="1" l="1"/>
  <c r="S170" i="1" s="1"/>
  <c r="O170" i="1" s="1"/>
  <c r="N170" i="1"/>
  <c r="K171" i="1" s="1"/>
  <c r="M170" i="1"/>
  <c r="N171" i="1" l="1"/>
  <c r="L171" i="1"/>
  <c r="S171" i="1" s="1"/>
  <c r="O171" i="1" s="1"/>
  <c r="M171" i="1"/>
  <c r="H171" i="1"/>
  <c r="K172" i="1" s="1"/>
  <c r="L172" i="1" l="1"/>
  <c r="S172" i="1" s="1"/>
  <c r="O172" i="1" s="1"/>
  <c r="N172" i="1"/>
  <c r="M172" i="1"/>
  <c r="H172" i="1"/>
  <c r="K173" i="1" s="1"/>
  <c r="L173" i="1" l="1"/>
  <c r="S173" i="1" s="1"/>
  <c r="O173" i="1" s="1"/>
  <c r="M173" i="1"/>
  <c r="N173" i="1"/>
  <c r="H173" i="1"/>
  <c r="K174" i="1" s="1"/>
  <c r="L174" i="1" l="1"/>
  <c r="S174" i="1" s="1"/>
  <c r="O174" i="1" s="1"/>
  <c r="N174" i="1"/>
  <c r="M174" i="1"/>
  <c r="H174" i="1"/>
  <c r="K175" i="1" s="1"/>
  <c r="M175" i="1" l="1"/>
  <c r="N175" i="1"/>
  <c r="L175" i="1"/>
  <c r="S175" i="1" s="1"/>
  <c r="O175" i="1" s="1"/>
  <c r="H175" i="1"/>
  <c r="K176" i="1" s="1"/>
  <c r="L176" i="1" l="1"/>
  <c r="S176" i="1" s="1"/>
  <c r="O176" i="1" s="1"/>
  <c r="N176" i="1"/>
  <c r="M176" i="1"/>
  <c r="H176" i="1"/>
  <c r="K177" i="1" s="1"/>
  <c r="M177" i="1" l="1"/>
  <c r="N177" i="1"/>
  <c r="L177" i="1"/>
  <c r="S177" i="1" s="1"/>
  <c r="O177" i="1" s="1"/>
  <c r="H177" i="1"/>
  <c r="K178" i="1" s="1"/>
  <c r="L178" i="1" l="1"/>
  <c r="S178" i="1" s="1"/>
  <c r="O178" i="1" s="1"/>
  <c r="N178" i="1"/>
  <c r="M178" i="1"/>
  <c r="H178" i="1"/>
  <c r="K179" i="1" s="1"/>
  <c r="L179" i="1" l="1"/>
  <c r="S179" i="1" s="1"/>
  <c r="O179" i="1" s="1"/>
  <c r="M179" i="1"/>
  <c r="N179" i="1"/>
  <c r="H179" i="1"/>
  <c r="K180" i="1" s="1"/>
  <c r="L180" i="1" l="1"/>
  <c r="N180" i="1"/>
  <c r="M180" i="1"/>
  <c r="H180" i="1"/>
  <c r="K181" i="1" s="1"/>
  <c r="S180" i="1"/>
  <c r="O180" i="1" s="1"/>
  <c r="L181" i="1" l="1"/>
  <c r="M181" i="1"/>
  <c r="N181" i="1"/>
  <c r="S181" i="1"/>
  <c r="O181" i="1" s="1"/>
  <c r="H181" i="1"/>
  <c r="K182" i="1" s="1"/>
  <c r="L182" i="1" l="1"/>
  <c r="N182" i="1"/>
  <c r="M182" i="1"/>
  <c r="S182" i="1"/>
  <c r="O182" i="1" s="1"/>
  <c r="H182" i="1"/>
  <c r="K183" i="1" s="1"/>
  <c r="M183" i="1" l="1"/>
  <c r="L183" i="1"/>
  <c r="N183" i="1"/>
  <c r="H183" i="1"/>
  <c r="K184" i="1" s="1"/>
  <c r="S183" i="1"/>
  <c r="O183" i="1" s="1"/>
  <c r="L184" i="1" l="1"/>
  <c r="N184" i="1"/>
  <c r="M184" i="1"/>
  <c r="S184" i="1"/>
  <c r="O184" i="1" s="1"/>
  <c r="H184" i="1"/>
  <c r="K185" i="1" s="1"/>
  <c r="M185" i="1" l="1"/>
  <c r="N185" i="1"/>
  <c r="L185" i="1"/>
  <c r="H185" i="1"/>
  <c r="K186" i="1" s="1"/>
  <c r="S185" i="1"/>
  <c r="O185" i="1" s="1"/>
  <c r="L186" i="1" l="1"/>
  <c r="N186" i="1"/>
  <c r="M186" i="1"/>
  <c r="H186" i="1"/>
  <c r="K187" i="1" s="1"/>
  <c r="L187" i="1" l="1"/>
  <c r="M187" i="1"/>
  <c r="N187" i="1"/>
  <c r="S186" i="1"/>
  <c r="O186" i="1" s="1"/>
  <c r="H187" i="1" l="1"/>
  <c r="K188" i="1" s="1"/>
  <c r="S187" i="1"/>
  <c r="O187" i="1" s="1"/>
  <c r="L188" i="1" l="1"/>
  <c r="N188" i="1"/>
  <c r="M188" i="1"/>
  <c r="S188" i="1"/>
  <c r="O188" i="1" s="1"/>
  <c r="H188" i="1"/>
  <c r="K189" i="1" s="1"/>
  <c r="N189" i="1" l="1"/>
  <c r="L189" i="1"/>
  <c r="M189" i="1"/>
  <c r="H189" i="1"/>
  <c r="K190" i="1" s="1"/>
  <c r="S189" i="1"/>
  <c r="O189" i="1" s="1"/>
  <c r="L190" i="1" l="1"/>
  <c r="N190" i="1"/>
  <c r="M190" i="1"/>
  <c r="H190" i="1"/>
  <c r="K191" i="1" s="1"/>
  <c r="S190" i="1"/>
  <c r="O190" i="1" s="1"/>
  <c r="M191" i="1" l="1"/>
  <c r="L191" i="1"/>
  <c r="N191" i="1"/>
  <c r="S191" i="1"/>
  <c r="O191" i="1" s="1"/>
  <c r="H191" i="1"/>
  <c r="K192" i="1" s="1"/>
  <c r="L192" i="1" l="1"/>
  <c r="N192" i="1"/>
  <c r="M192" i="1"/>
  <c r="H192" i="1"/>
  <c r="K193" i="1" s="1"/>
  <c r="S192" i="1"/>
  <c r="O192" i="1" s="1"/>
  <c r="M193" i="1" l="1"/>
  <c r="L193" i="1"/>
  <c r="N193" i="1"/>
  <c r="S193" i="1"/>
  <c r="O193" i="1" s="1"/>
  <c r="H193" i="1"/>
  <c r="K194" i="1" s="1"/>
  <c r="L194" i="1" l="1"/>
  <c r="N194" i="1"/>
  <c r="M194" i="1"/>
  <c r="H194" i="1"/>
  <c r="K195" i="1" s="1"/>
  <c r="S194" i="1"/>
  <c r="O194" i="1" s="1"/>
  <c r="M195" i="1" l="1"/>
  <c r="L195" i="1"/>
  <c r="N195" i="1"/>
  <c r="S195" i="1"/>
  <c r="O195" i="1" s="1"/>
  <c r="H195" i="1"/>
  <c r="K196" i="1" s="1"/>
  <c r="L196" i="1" l="1"/>
  <c r="N196" i="1"/>
  <c r="M196" i="1"/>
  <c r="H196" i="1"/>
  <c r="K197" i="1" s="1"/>
  <c r="S196" i="1"/>
  <c r="O196" i="1" s="1"/>
  <c r="L197" i="1" l="1"/>
  <c r="M197" i="1"/>
  <c r="N197" i="1"/>
  <c r="H197" i="1"/>
  <c r="K198" i="1" s="1"/>
  <c r="S197" i="1"/>
  <c r="O197" i="1" s="1"/>
  <c r="L198" i="1" l="1"/>
  <c r="N198" i="1"/>
  <c r="M198" i="1"/>
  <c r="H198" i="1"/>
  <c r="K199" i="1" s="1"/>
  <c r="S198" i="1"/>
  <c r="O198" i="1" s="1"/>
  <c r="M199" i="1" l="1"/>
  <c r="L199" i="1"/>
  <c r="N199" i="1"/>
  <c r="H199" i="1"/>
  <c r="K200" i="1" s="1"/>
  <c r="S199" i="1"/>
  <c r="O199" i="1" s="1"/>
  <c r="L200" i="1" l="1"/>
  <c r="N200" i="1"/>
  <c r="M200" i="1"/>
  <c r="S200" i="1"/>
  <c r="O200" i="1" s="1"/>
  <c r="H200" i="1"/>
  <c r="K201" i="1" s="1"/>
  <c r="M201" i="1" l="1"/>
  <c r="L201" i="1"/>
  <c r="N201" i="1"/>
  <c r="H201" i="1"/>
  <c r="K202" i="1" s="1"/>
  <c r="S201" i="1"/>
  <c r="O201" i="1" s="1"/>
  <c r="L202" i="1" l="1"/>
  <c r="N202" i="1"/>
  <c r="M202" i="1"/>
  <c r="H202" i="1"/>
  <c r="K203" i="1" s="1"/>
  <c r="S202" i="1"/>
  <c r="O202" i="1" s="1"/>
  <c r="N203" i="1" l="1"/>
  <c r="L203" i="1"/>
  <c r="M203" i="1"/>
  <c r="S203" i="1"/>
  <c r="O203" i="1" s="1"/>
  <c r="H203" i="1"/>
  <c r="K204" i="1" s="1"/>
  <c r="L204" i="1" l="1"/>
  <c r="N204" i="1"/>
  <c r="M204" i="1"/>
  <c r="H204" i="1"/>
  <c r="K205" i="1" s="1"/>
  <c r="S204" i="1"/>
  <c r="O204" i="1" s="1"/>
  <c r="L205" i="1" l="1"/>
  <c r="M205" i="1"/>
  <c r="N205" i="1"/>
  <c r="S205" i="1"/>
  <c r="O205" i="1" s="1"/>
  <c r="H205" i="1" l="1"/>
  <c r="K206" i="1" s="1"/>
  <c r="H206" i="1"/>
  <c r="L206" i="1" l="1"/>
  <c r="S206" i="1" s="1"/>
  <c r="O206" i="1" s="1"/>
  <c r="N206" i="1"/>
  <c r="K207" i="1" s="1"/>
  <c r="M206" i="1"/>
  <c r="M207" i="1" l="1"/>
  <c r="N207" i="1"/>
  <c r="L207" i="1"/>
  <c r="S207" i="1" s="1"/>
  <c r="O207" i="1" s="1"/>
  <c r="H207" i="1"/>
  <c r="K208" i="1" s="1"/>
  <c r="L208" i="1" l="1"/>
  <c r="N208" i="1"/>
  <c r="M208" i="1"/>
  <c r="H208" i="1"/>
  <c r="K209" i="1" s="1"/>
  <c r="S208" i="1"/>
  <c r="O208" i="1" s="1"/>
  <c r="M209" i="1" l="1"/>
  <c r="N209" i="1"/>
  <c r="L209" i="1"/>
  <c r="S209" i="1" s="1"/>
  <c r="O209" i="1" s="1"/>
  <c r="H209" i="1"/>
  <c r="K210" i="1" s="1"/>
  <c r="L210" i="1" l="1"/>
  <c r="N210" i="1"/>
  <c r="M210" i="1"/>
  <c r="S210" i="1"/>
  <c r="O210" i="1" s="1"/>
  <c r="H210" i="1"/>
  <c r="K211" i="1" s="1"/>
  <c r="L211" i="1" l="1"/>
  <c r="M211" i="1"/>
  <c r="N211" i="1"/>
  <c r="S211" i="1"/>
  <c r="O211" i="1" s="1"/>
  <c r="H211" i="1"/>
  <c r="K212" i="1" s="1"/>
  <c r="L212" i="1" l="1"/>
  <c r="N212" i="1"/>
  <c r="M212" i="1"/>
  <c r="S212" i="1"/>
  <c r="O212" i="1" s="1"/>
  <c r="H212" i="1"/>
  <c r="K213" i="1" s="1"/>
  <c r="L213" i="1" l="1"/>
  <c r="M213" i="1"/>
  <c r="N213" i="1"/>
  <c r="S213" i="1"/>
  <c r="O213" i="1" s="1"/>
  <c r="H213" i="1"/>
  <c r="K214" i="1" s="1"/>
  <c r="L214" i="1" l="1"/>
  <c r="N214" i="1"/>
  <c r="M214" i="1"/>
  <c r="H214" i="1"/>
  <c r="K215" i="1" s="1"/>
  <c r="S214" i="1"/>
  <c r="O214" i="1" s="1"/>
  <c r="M215" i="1" l="1"/>
  <c r="L215" i="1"/>
  <c r="N215" i="1"/>
  <c r="H215" i="1"/>
  <c r="K216" i="1" s="1"/>
  <c r="S215" i="1"/>
  <c r="O215" i="1" s="1"/>
  <c r="L216" i="1" l="1"/>
  <c r="N216" i="1"/>
  <c r="M216" i="1"/>
  <c r="S216" i="1"/>
  <c r="O216" i="1" s="1"/>
  <c r="H216" i="1"/>
  <c r="K217" i="1" s="1"/>
  <c r="M217" i="1" l="1"/>
  <c r="L217" i="1"/>
  <c r="N217" i="1"/>
  <c r="H217" i="1"/>
  <c r="K218" i="1" s="1"/>
  <c r="S217" i="1"/>
  <c r="O217" i="1" s="1"/>
  <c r="L218" i="1" l="1"/>
  <c r="N218" i="1"/>
  <c r="M218" i="1"/>
  <c r="H218" i="1"/>
  <c r="K219" i="1" s="1"/>
  <c r="S218" i="1"/>
  <c r="O218" i="1" s="1"/>
  <c r="L219" i="1" l="1"/>
  <c r="M219" i="1"/>
  <c r="N219" i="1"/>
  <c r="S219" i="1"/>
  <c r="O219" i="1" s="1"/>
  <c r="H219" i="1"/>
  <c r="K220" i="1" s="1"/>
  <c r="L220" i="1" l="1"/>
  <c r="N220" i="1"/>
  <c r="M220" i="1"/>
  <c r="H220" i="1"/>
  <c r="K221" i="1" s="1"/>
  <c r="N221" i="1" l="1"/>
  <c r="L221" i="1"/>
  <c r="M221" i="1"/>
  <c r="S220" i="1"/>
  <c r="O220" i="1" s="1"/>
  <c r="S221" i="1" l="1"/>
  <c r="O221" i="1" s="1"/>
  <c r="H221" i="1"/>
  <c r="K222" i="1" s="1"/>
  <c r="L222" i="1" l="1"/>
  <c r="N222" i="1"/>
  <c r="M222" i="1"/>
  <c r="S222" i="1"/>
  <c r="O222" i="1" s="1"/>
  <c r="H222" i="1" l="1"/>
  <c r="K223" i="1" s="1"/>
  <c r="M223" i="1" l="1"/>
  <c r="L223" i="1"/>
  <c r="N223" i="1"/>
  <c r="S223" i="1"/>
  <c r="O223" i="1" s="1"/>
  <c r="H223" i="1"/>
  <c r="K224" i="1" s="1"/>
  <c r="L224" i="1" l="1"/>
  <c r="N224" i="1"/>
  <c r="M224" i="1"/>
  <c r="H224" i="1"/>
  <c r="K225" i="1" s="1"/>
  <c r="S224" i="1"/>
  <c r="O224" i="1" s="1"/>
  <c r="M225" i="1" l="1"/>
  <c r="L225" i="1"/>
  <c r="N225" i="1"/>
  <c r="S225" i="1"/>
  <c r="O225" i="1" s="1"/>
  <c r="H225" i="1"/>
  <c r="K226" i="1" s="1"/>
  <c r="L226" i="1" l="1"/>
  <c r="N226" i="1"/>
  <c r="M226" i="1"/>
  <c r="S226" i="1"/>
  <c r="O226" i="1" s="1"/>
  <c r="H226" i="1"/>
  <c r="K227" i="1" s="1"/>
  <c r="M227" i="1" l="1"/>
  <c r="L227" i="1"/>
  <c r="N227" i="1"/>
  <c r="S227" i="1"/>
  <c r="O227" i="1" s="1"/>
  <c r="H227" i="1"/>
  <c r="K228" i="1" s="1"/>
  <c r="L228" i="1" l="1"/>
  <c r="N228" i="1"/>
  <c r="M228" i="1"/>
  <c r="H228" i="1"/>
  <c r="K229" i="1" s="1"/>
  <c r="L229" i="1" l="1"/>
  <c r="M229" i="1"/>
  <c r="N229" i="1"/>
  <c r="S228" i="1"/>
  <c r="O228" i="1" s="1"/>
  <c r="H229" i="1" l="1"/>
  <c r="K230" i="1" s="1"/>
  <c r="L230" i="1" l="1"/>
  <c r="N230" i="1"/>
  <c r="M230" i="1"/>
  <c r="S229" i="1"/>
  <c r="O229" i="1" s="1"/>
  <c r="H230" i="1" l="1"/>
  <c r="K231" i="1" s="1"/>
  <c r="S230" i="1"/>
  <c r="O230" i="1" s="1"/>
  <c r="M231" i="1" l="1"/>
  <c r="L231" i="1"/>
  <c r="N231" i="1"/>
  <c r="H231" i="1"/>
  <c r="K232" i="1" s="1"/>
  <c r="S231" i="1"/>
  <c r="O231" i="1" s="1"/>
  <c r="L232" i="1" l="1"/>
  <c r="N232" i="1"/>
  <c r="M232" i="1"/>
  <c r="H232" i="1"/>
  <c r="K233" i="1" s="1"/>
  <c r="S232" i="1"/>
  <c r="O232" i="1" s="1"/>
  <c r="M233" i="1" l="1"/>
  <c r="L233" i="1"/>
  <c r="N233" i="1"/>
  <c r="S233" i="1"/>
  <c r="O233" i="1" s="1"/>
  <c r="H233" i="1"/>
  <c r="K234" i="1" s="1"/>
  <c r="L234" i="1" l="1"/>
  <c r="N234" i="1"/>
  <c r="M234" i="1"/>
  <c r="S234" i="1"/>
  <c r="O234" i="1" s="1"/>
  <c r="H234" i="1"/>
  <c r="K235" i="1" s="1"/>
  <c r="N235" i="1" l="1"/>
  <c r="L235" i="1"/>
  <c r="M235" i="1"/>
  <c r="S235" i="1"/>
  <c r="O235" i="1" s="1"/>
  <c r="H235" i="1"/>
  <c r="K236" i="1" s="1"/>
  <c r="L236" i="1" l="1"/>
  <c r="N236" i="1"/>
  <c r="M236" i="1"/>
  <c r="S236" i="1"/>
  <c r="O236" i="1" s="1"/>
  <c r="H236" i="1" l="1"/>
  <c r="K237" i="1" s="1"/>
  <c r="L237" i="1" l="1"/>
  <c r="M237" i="1"/>
  <c r="N237" i="1"/>
  <c r="H237" i="1"/>
  <c r="K238" i="1" s="1"/>
  <c r="S237" i="1"/>
  <c r="O237" i="1" s="1"/>
  <c r="L238" i="1" l="1"/>
  <c r="N238" i="1"/>
  <c r="M238" i="1"/>
  <c r="S238" i="1"/>
  <c r="O238" i="1" s="1"/>
  <c r="H238" i="1"/>
  <c r="K239" i="1" s="1"/>
  <c r="M239" i="1" l="1"/>
  <c r="N239" i="1"/>
  <c r="L239" i="1"/>
  <c r="S239" i="1" s="1"/>
  <c r="O239" i="1" s="1"/>
  <c r="H239" i="1"/>
  <c r="K240" i="1" s="1"/>
  <c r="L240" i="1" l="1"/>
  <c r="N240" i="1"/>
  <c r="M240" i="1"/>
  <c r="S240" i="1"/>
  <c r="O240" i="1" s="1"/>
  <c r="H240" i="1"/>
  <c r="K241" i="1" s="1"/>
  <c r="M241" i="1" l="1"/>
  <c r="L241" i="1"/>
  <c r="N241" i="1"/>
  <c r="S241" i="1"/>
  <c r="O241" i="1" s="1"/>
  <c r="H241" i="1" l="1"/>
  <c r="K242" i="1" s="1"/>
  <c r="L242" i="1" l="1"/>
  <c r="N242" i="1"/>
  <c r="M242" i="1"/>
  <c r="H242" i="1"/>
  <c r="K243" i="1" s="1"/>
  <c r="L243" i="1" l="1"/>
  <c r="M243" i="1"/>
  <c r="N243" i="1"/>
  <c r="S242" i="1"/>
  <c r="O242" i="1" s="1"/>
  <c r="S243" i="1" l="1"/>
  <c r="O243" i="1" s="1"/>
  <c r="H243" i="1"/>
  <c r="K244" i="1" s="1"/>
  <c r="L244" i="1" l="1"/>
  <c r="N244" i="1"/>
  <c r="M244" i="1"/>
  <c r="H244" i="1"/>
  <c r="K245" i="1" s="1"/>
  <c r="S244" i="1"/>
  <c r="O244" i="1" s="1"/>
  <c r="M245" i="1" l="1"/>
  <c r="L245" i="1"/>
  <c r="N245" i="1"/>
  <c r="H245" i="1"/>
  <c r="K246" i="1" s="1"/>
  <c r="S245" i="1"/>
  <c r="O245" i="1" s="1"/>
  <c r="L246" i="1" l="1"/>
  <c r="N246" i="1"/>
  <c r="M246" i="1"/>
  <c r="H246" i="1"/>
  <c r="K247" i="1" s="1"/>
  <c r="S246" i="1"/>
  <c r="O246" i="1" s="1"/>
  <c r="M247" i="1" l="1"/>
  <c r="L247" i="1"/>
  <c r="N247" i="1"/>
  <c r="H247" i="1"/>
  <c r="K248" i="1" s="1"/>
  <c r="S247" i="1"/>
  <c r="O247" i="1" s="1"/>
  <c r="L248" i="1" l="1"/>
  <c r="N248" i="1"/>
  <c r="M248" i="1"/>
  <c r="S248" i="1"/>
  <c r="O248" i="1" s="1"/>
  <c r="H248" i="1"/>
  <c r="K249" i="1" s="1"/>
  <c r="M249" i="1" l="1"/>
  <c r="L249" i="1"/>
  <c r="N249" i="1"/>
  <c r="H249" i="1"/>
  <c r="K250" i="1" s="1"/>
  <c r="S249" i="1"/>
  <c r="O249" i="1" s="1"/>
  <c r="N250" i="1" l="1"/>
  <c r="L250" i="1"/>
  <c r="M250" i="1"/>
  <c r="S250" i="1"/>
  <c r="O250" i="1" s="1"/>
  <c r="H250" i="1" l="1"/>
  <c r="K251" i="1" s="1"/>
  <c r="H251" i="1"/>
  <c r="N251" i="1" l="1"/>
  <c r="L251" i="1"/>
  <c r="S251" i="1" s="1"/>
  <c r="O251" i="1" s="1"/>
  <c r="M251" i="1"/>
  <c r="K252" i="1" l="1"/>
  <c r="N252" i="1" l="1"/>
  <c r="L252" i="1"/>
  <c r="S252" i="1" s="1"/>
  <c r="O252" i="1" s="1"/>
  <c r="M252" i="1"/>
  <c r="H252" i="1"/>
  <c r="K253" i="1" s="1"/>
  <c r="L253" i="1" l="1"/>
  <c r="S253" i="1" s="1"/>
  <c r="O253" i="1" s="1"/>
  <c r="M253" i="1"/>
  <c r="N253" i="1"/>
  <c r="H253" i="1"/>
  <c r="K254" i="1" s="1"/>
  <c r="N254" i="1" l="1"/>
  <c r="M254" i="1"/>
  <c r="L254" i="1"/>
  <c r="S254" i="1" s="1"/>
  <c r="O254" i="1" s="1"/>
  <c r="H254" i="1"/>
  <c r="K255" i="1" s="1"/>
  <c r="L255" i="1" l="1"/>
  <c r="S255" i="1" s="1"/>
  <c r="O255" i="1" s="1"/>
  <c r="M255" i="1"/>
  <c r="N255" i="1"/>
  <c r="H255" i="1"/>
  <c r="K256" i="1" s="1"/>
  <c r="N256" i="1" l="1"/>
  <c r="L256" i="1"/>
  <c r="S256" i="1" s="1"/>
  <c r="O256" i="1" s="1"/>
  <c r="M256" i="1"/>
  <c r="H256" i="1"/>
  <c r="K257" i="1" s="1"/>
  <c r="L257" i="1" l="1"/>
  <c r="S257" i="1" s="1"/>
  <c r="O257" i="1" s="1"/>
  <c r="M257" i="1"/>
  <c r="N257" i="1"/>
  <c r="H257" i="1"/>
  <c r="K258" i="1" s="1"/>
  <c r="N258" i="1" l="1"/>
  <c r="M258" i="1"/>
  <c r="L258" i="1"/>
  <c r="S258" i="1" s="1"/>
  <c r="O258" i="1" s="1"/>
  <c r="H258" i="1"/>
  <c r="K259" i="1" s="1"/>
  <c r="L259" i="1" l="1"/>
  <c r="S259" i="1" s="1"/>
  <c r="O259" i="1" s="1"/>
  <c r="M259" i="1"/>
  <c r="N259" i="1"/>
  <c r="H259" i="1"/>
  <c r="K260" i="1" s="1"/>
  <c r="N260" i="1" l="1"/>
  <c r="M260" i="1"/>
  <c r="L260" i="1"/>
  <c r="S260" i="1" s="1"/>
  <c r="O260" i="1" s="1"/>
  <c r="H260" i="1"/>
  <c r="K261" i="1" s="1"/>
  <c r="L261" i="1" l="1"/>
  <c r="S261" i="1" s="1"/>
  <c r="O261" i="1" s="1"/>
  <c r="M261" i="1"/>
  <c r="N261" i="1"/>
  <c r="H261" i="1"/>
  <c r="K262" i="1" s="1"/>
  <c r="N262" i="1" l="1"/>
  <c r="L262" i="1"/>
  <c r="M262" i="1"/>
  <c r="H262" i="1"/>
  <c r="K263" i="1" s="1"/>
  <c r="S262" i="1"/>
  <c r="O262" i="1" s="1"/>
  <c r="L263" i="1" l="1"/>
  <c r="M263" i="1"/>
  <c r="N263" i="1"/>
  <c r="H263" i="1"/>
  <c r="K264" i="1" s="1"/>
  <c r="N264" i="1" l="1"/>
  <c r="M264" i="1"/>
  <c r="L264" i="1"/>
  <c r="S263" i="1"/>
  <c r="O263" i="1" s="1"/>
  <c r="S264" i="1" l="1"/>
  <c r="O264" i="1" s="1"/>
  <c r="H264" i="1"/>
  <c r="K265" i="1" s="1"/>
  <c r="L265" i="1" l="1"/>
  <c r="M265" i="1"/>
  <c r="N265" i="1"/>
  <c r="H265" i="1"/>
  <c r="K266" i="1" s="1"/>
  <c r="N266" i="1" l="1"/>
  <c r="L266" i="1"/>
  <c r="M266" i="1"/>
  <c r="S265" i="1"/>
  <c r="O265" i="1" s="1"/>
  <c r="H266" i="1" l="1"/>
  <c r="K267" i="1" s="1"/>
  <c r="S266" i="1"/>
  <c r="O266" i="1" s="1"/>
  <c r="L267" i="1" l="1"/>
  <c r="M267" i="1"/>
  <c r="N267" i="1"/>
  <c r="H267" i="1"/>
  <c r="K268" i="1" s="1"/>
  <c r="S267" i="1"/>
  <c r="O267" i="1" s="1"/>
  <c r="N268" i="1" l="1"/>
  <c r="M268" i="1"/>
  <c r="L268" i="1"/>
  <c r="S268" i="1"/>
  <c r="O268" i="1" s="1"/>
  <c r="H268" i="1"/>
  <c r="K269" i="1" s="1"/>
  <c r="L269" i="1" l="1"/>
  <c r="M269" i="1"/>
  <c r="N269" i="1"/>
  <c r="S269" i="1"/>
  <c r="O269" i="1" s="1"/>
  <c r="H269" i="1"/>
  <c r="K270" i="1" s="1"/>
  <c r="N270" i="1" l="1"/>
  <c r="L270" i="1"/>
  <c r="M270" i="1"/>
  <c r="S270" i="1"/>
  <c r="O270" i="1" s="1"/>
  <c r="H270" i="1"/>
  <c r="K271" i="1" s="1"/>
  <c r="L271" i="1" l="1"/>
  <c r="M271" i="1"/>
  <c r="N271" i="1"/>
  <c r="S271" i="1"/>
  <c r="O271" i="1" s="1"/>
  <c r="H271" i="1"/>
  <c r="K272" i="1" s="1"/>
  <c r="N272" i="1" l="1"/>
  <c r="M272" i="1"/>
  <c r="L272" i="1"/>
  <c r="S272" i="1"/>
  <c r="O272" i="1" s="1"/>
  <c r="H272" i="1" l="1"/>
  <c r="K273" i="1" s="1"/>
  <c r="L273" i="1" l="1"/>
  <c r="M273" i="1"/>
  <c r="N273" i="1"/>
  <c r="S273" i="1"/>
  <c r="O273" i="1" s="1"/>
  <c r="H273" i="1"/>
  <c r="K274" i="1" s="1"/>
  <c r="N274" i="1" l="1"/>
  <c r="M274" i="1"/>
  <c r="L274" i="1"/>
  <c r="H274" i="1"/>
  <c r="K275" i="1" s="1"/>
  <c r="L275" i="1" l="1"/>
  <c r="M275" i="1"/>
  <c r="N275" i="1"/>
  <c r="S274" i="1"/>
  <c r="O274" i="1" s="1"/>
  <c r="S275" i="1" l="1"/>
  <c r="O275" i="1" s="1"/>
  <c r="H275" i="1"/>
  <c r="K276" i="1" s="1"/>
  <c r="N276" i="1" l="1"/>
  <c r="L276" i="1"/>
  <c r="M276" i="1"/>
  <c r="H276" i="1"/>
  <c r="K277" i="1" s="1"/>
  <c r="L277" i="1" l="1"/>
  <c r="N277" i="1"/>
  <c r="M277" i="1"/>
  <c r="S276" i="1"/>
  <c r="O276" i="1" s="1"/>
  <c r="S277" i="1" l="1"/>
  <c r="O277" i="1" s="1"/>
  <c r="H277" i="1" l="1"/>
  <c r="K278" i="1" s="1"/>
  <c r="N278" i="1" l="1"/>
  <c r="L278" i="1"/>
  <c r="M278" i="1"/>
  <c r="S278" i="1"/>
  <c r="O278" i="1" s="1"/>
  <c r="H278" i="1"/>
  <c r="K279" i="1" s="1"/>
  <c r="L279" i="1" l="1"/>
  <c r="M279" i="1"/>
  <c r="N279" i="1"/>
  <c r="S279" i="1"/>
  <c r="O279" i="1" s="1"/>
  <c r="H279" i="1"/>
  <c r="K280" i="1" s="1"/>
  <c r="N280" i="1" l="1"/>
  <c r="M280" i="1"/>
  <c r="L280" i="1"/>
  <c r="S280" i="1"/>
  <c r="O280" i="1" s="1"/>
  <c r="H280" i="1"/>
  <c r="K281" i="1" s="1"/>
  <c r="L281" i="1" l="1"/>
  <c r="M281" i="1"/>
  <c r="N281" i="1"/>
  <c r="S281" i="1"/>
  <c r="O281" i="1" s="1"/>
  <c r="H281" i="1"/>
  <c r="K282" i="1" s="1"/>
  <c r="N282" i="1" l="1"/>
  <c r="L282" i="1"/>
  <c r="M282" i="1"/>
  <c r="H282" i="1"/>
  <c r="K283" i="1" s="1"/>
  <c r="L283" i="1" l="1"/>
  <c r="M283" i="1"/>
  <c r="N283" i="1"/>
  <c r="S282" i="1"/>
  <c r="O282" i="1" s="1"/>
  <c r="S283" i="1" l="1"/>
  <c r="O283" i="1" s="1"/>
  <c r="H283" i="1" l="1"/>
  <c r="K284" i="1" s="1"/>
  <c r="N284" i="1" l="1"/>
  <c r="M284" i="1"/>
  <c r="L284" i="1"/>
  <c r="H284" i="1"/>
  <c r="K285" i="1" s="1"/>
  <c r="S284" i="1"/>
  <c r="O284" i="1" s="1"/>
  <c r="L285" i="1" l="1"/>
  <c r="M285" i="1"/>
  <c r="N285" i="1"/>
  <c r="H285" i="1"/>
  <c r="K286" i="1" s="1"/>
  <c r="S285" i="1"/>
  <c r="O285" i="1" s="1"/>
  <c r="N286" i="1" l="1"/>
  <c r="L286" i="1"/>
  <c r="M286" i="1"/>
  <c r="H286" i="1"/>
  <c r="K287" i="1" s="1"/>
  <c r="S286" i="1"/>
  <c r="O286" i="1" s="1"/>
  <c r="L287" i="1" l="1"/>
  <c r="M287" i="1"/>
  <c r="N287" i="1"/>
  <c r="S287" i="1"/>
  <c r="O287" i="1" s="1"/>
  <c r="H287" i="1"/>
  <c r="K288" i="1" s="1"/>
  <c r="N288" i="1" l="1"/>
  <c r="M288" i="1"/>
  <c r="L288" i="1"/>
  <c r="H288" i="1"/>
  <c r="K289" i="1" s="1"/>
  <c r="S288" i="1"/>
  <c r="O288" i="1" s="1"/>
  <c r="L289" i="1" l="1"/>
  <c r="M289" i="1"/>
  <c r="N289" i="1"/>
  <c r="H289" i="1"/>
  <c r="K290" i="1" s="1"/>
  <c r="N290" i="1" l="1"/>
  <c r="M290" i="1"/>
  <c r="L290" i="1"/>
  <c r="S289" i="1"/>
  <c r="O289" i="1" s="1"/>
  <c r="S290" i="1"/>
  <c r="O290" i="1" s="1"/>
  <c r="H290" i="1" l="1"/>
  <c r="K291" i="1" s="1"/>
  <c r="L291" i="1" l="1"/>
  <c r="M291" i="1"/>
  <c r="N291" i="1"/>
  <c r="H291" i="1"/>
  <c r="K292" i="1" s="1"/>
  <c r="S291" i="1"/>
  <c r="O291" i="1" s="1"/>
  <c r="N292" i="1" l="1"/>
  <c r="L292" i="1"/>
  <c r="M292" i="1"/>
  <c r="S292" i="1"/>
  <c r="O292" i="1" s="1"/>
  <c r="H292" i="1"/>
  <c r="K293" i="1" s="1"/>
  <c r="M293" i="1" l="1"/>
  <c r="N293" i="1"/>
  <c r="L293" i="1"/>
  <c r="H293" i="1"/>
  <c r="K294" i="1" s="1"/>
  <c r="N294" i="1" l="1"/>
  <c r="M294" i="1"/>
  <c r="L294" i="1"/>
  <c r="S293" i="1"/>
  <c r="O293" i="1" s="1"/>
  <c r="S294" i="1" l="1"/>
  <c r="O294" i="1" s="1"/>
  <c r="H294" i="1" l="1"/>
  <c r="K295" i="1" s="1"/>
  <c r="N295" i="1" l="1"/>
  <c r="M295" i="1"/>
  <c r="L295" i="1"/>
  <c r="H295" i="1"/>
  <c r="K296" i="1" s="1"/>
  <c r="N296" i="1" l="1"/>
  <c r="L296" i="1"/>
  <c r="M296" i="1"/>
  <c r="S295" i="1"/>
  <c r="O295" i="1" s="1"/>
  <c r="S296" i="1"/>
  <c r="O296" i="1" s="1"/>
  <c r="H296" i="1" l="1"/>
  <c r="K297" i="1" s="1"/>
  <c r="N297" i="1" l="1"/>
  <c r="M297" i="1"/>
  <c r="L297" i="1"/>
  <c r="H297" i="1"/>
  <c r="K298" i="1" s="1"/>
  <c r="S297" i="1"/>
  <c r="O297" i="1" s="1"/>
  <c r="N298" i="1" l="1"/>
  <c r="L298" i="1"/>
  <c r="M298" i="1"/>
  <c r="S298" i="1"/>
  <c r="O298" i="1" s="1"/>
  <c r="H298" i="1"/>
  <c r="K299" i="1" s="1"/>
  <c r="L299" i="1" l="1"/>
  <c r="M299" i="1"/>
  <c r="N299" i="1"/>
  <c r="S299" i="1"/>
  <c r="O299" i="1" s="1"/>
  <c r="H299" i="1"/>
  <c r="K300" i="1" s="1"/>
  <c r="N300" i="1" l="1"/>
  <c r="L300" i="1"/>
  <c r="M300" i="1"/>
  <c r="H300" i="1"/>
  <c r="K301" i="1" s="1"/>
  <c r="L301" i="1" l="1"/>
  <c r="M301" i="1"/>
  <c r="N301" i="1"/>
  <c r="S300" i="1"/>
  <c r="O300" i="1" s="1"/>
  <c r="S301" i="1" l="1"/>
  <c r="O301" i="1" s="1"/>
  <c r="H301" i="1"/>
  <c r="K302" i="1" s="1"/>
  <c r="N302" i="1" l="1"/>
  <c r="M302" i="1"/>
  <c r="L302" i="1"/>
  <c r="H302" i="1"/>
  <c r="K303" i="1" s="1"/>
  <c r="L303" i="1" l="1"/>
  <c r="N303" i="1"/>
  <c r="M303" i="1"/>
  <c r="S302" i="1"/>
  <c r="O302" i="1" s="1"/>
  <c r="H303" i="1" l="1"/>
  <c r="K304" i="1" s="1"/>
  <c r="S303" i="1"/>
  <c r="O303" i="1" s="1"/>
  <c r="N304" i="1" l="1"/>
  <c r="L304" i="1"/>
  <c r="M304" i="1"/>
  <c r="H304" i="1"/>
  <c r="K305" i="1" s="1"/>
  <c r="S304" i="1"/>
  <c r="O304" i="1" s="1"/>
  <c r="L305" i="1" l="1"/>
  <c r="M305" i="1"/>
  <c r="N305" i="1"/>
  <c r="H305" i="1"/>
  <c r="K306" i="1" s="1"/>
  <c r="S305" i="1"/>
  <c r="O305" i="1" s="1"/>
  <c r="L306" i="1" l="1"/>
  <c r="M306" i="1"/>
  <c r="N306" i="1"/>
  <c r="S306" i="1"/>
  <c r="O306" i="1" s="1"/>
  <c r="H306" i="1"/>
  <c r="Q3" i="1" l="1"/>
  <c r="Q300" i="1" s="1"/>
  <c r="F300" i="1" s="1"/>
  <c r="G300" i="1" s="1"/>
  <c r="Q75" i="1" l="1"/>
  <c r="F75" i="1" s="1"/>
  <c r="Q79" i="1"/>
  <c r="Q83" i="1"/>
  <c r="Q87" i="1"/>
  <c r="Q72" i="1"/>
  <c r="Q84" i="1"/>
  <c r="Q88" i="1"/>
  <c r="Q59" i="1"/>
  <c r="F59" i="1" s="1"/>
  <c r="Q63" i="1"/>
  <c r="F63" i="1" s="1"/>
  <c r="Q67" i="1"/>
  <c r="F67" i="1" s="1"/>
  <c r="E85" i="1" s="1"/>
  <c r="Q64" i="1"/>
  <c r="F64" i="1" s="1"/>
  <c r="E82" i="1" s="1"/>
  <c r="Q73" i="1"/>
  <c r="Q77" i="1"/>
  <c r="Q86" i="1"/>
  <c r="Q66" i="1"/>
  <c r="F66" i="1" s="1"/>
  <c r="E84" i="1" s="1"/>
  <c r="Q65" i="1"/>
  <c r="F65" i="1" s="1"/>
  <c r="E83" i="1" s="1"/>
  <c r="Q78" i="1"/>
  <c r="Q70" i="1"/>
  <c r="F70" i="1" s="1"/>
  <c r="E88" i="1" s="1"/>
  <c r="Q85" i="1"/>
  <c r="Q62" i="1"/>
  <c r="F62" i="1" s="1"/>
  <c r="Q270" i="1"/>
  <c r="F270" i="1" s="1"/>
  <c r="G270" i="1" s="1"/>
  <c r="Q150" i="1"/>
  <c r="F150" i="1" s="1"/>
  <c r="G150" i="1" s="1"/>
  <c r="Q152" i="1"/>
  <c r="F152" i="1" s="1"/>
  <c r="G152" i="1" s="1"/>
  <c r="Q281" i="1"/>
  <c r="F281" i="1" s="1"/>
  <c r="G281" i="1" s="1"/>
  <c r="Q288" i="1"/>
  <c r="F288" i="1" s="1"/>
  <c r="G288" i="1" s="1"/>
  <c r="Q306" i="1"/>
  <c r="F306" i="1" s="1"/>
  <c r="G306" i="1" s="1"/>
  <c r="Q125" i="1"/>
  <c r="F125" i="1" s="1"/>
  <c r="G125" i="1" s="1"/>
  <c r="Q261" i="1"/>
  <c r="F261" i="1" s="1"/>
  <c r="G261" i="1" s="1"/>
  <c r="Q198" i="1"/>
  <c r="F198" i="1" s="1"/>
  <c r="G198" i="1" s="1"/>
  <c r="Q107" i="1"/>
  <c r="F107" i="1" s="1"/>
  <c r="G107" i="1" s="1"/>
  <c r="Q216" i="1"/>
  <c r="F216" i="1" s="1"/>
  <c r="G216" i="1" s="1"/>
  <c r="Q55" i="1"/>
  <c r="F55" i="1" s="1"/>
  <c r="Q135" i="1"/>
  <c r="F135" i="1" s="1"/>
  <c r="G135" i="1" s="1"/>
  <c r="Q256" i="1"/>
  <c r="F256" i="1" s="1"/>
  <c r="G256" i="1" s="1"/>
  <c r="Q51" i="1"/>
  <c r="F51" i="1" s="1"/>
  <c r="Q238" i="1"/>
  <c r="F238" i="1" s="1"/>
  <c r="G238" i="1" s="1"/>
  <c r="Q250" i="1"/>
  <c r="F250" i="1" s="1"/>
  <c r="G250" i="1" s="1"/>
  <c r="Q180" i="1"/>
  <c r="F180" i="1" s="1"/>
  <c r="G180" i="1" s="1"/>
  <c r="Q298" i="1"/>
  <c r="F298" i="1" s="1"/>
  <c r="G298" i="1" s="1"/>
  <c r="Q291" i="1"/>
  <c r="F291" i="1" s="1"/>
  <c r="G291" i="1" s="1"/>
  <c r="Q149" i="1"/>
  <c r="F149" i="1" s="1"/>
  <c r="G149" i="1" s="1"/>
  <c r="Q81" i="1"/>
  <c r="Q258" i="1"/>
  <c r="F258" i="1" s="1"/>
  <c r="G258" i="1" s="1"/>
  <c r="Q219" i="1"/>
  <c r="F219" i="1" s="1"/>
  <c r="G219" i="1" s="1"/>
  <c r="Q252" i="1"/>
  <c r="F252" i="1" s="1"/>
  <c r="G252" i="1" s="1"/>
  <c r="Q212" i="1"/>
  <c r="F212" i="1" s="1"/>
  <c r="G212" i="1" s="1"/>
  <c r="Q173" i="1"/>
  <c r="F173" i="1" s="1"/>
  <c r="G173" i="1" s="1"/>
  <c r="Q127" i="1"/>
  <c r="F127" i="1" s="1"/>
  <c r="G127" i="1" s="1"/>
  <c r="Q54" i="1"/>
  <c r="F54" i="1" s="1"/>
  <c r="Q269" i="1"/>
  <c r="F269" i="1" s="1"/>
  <c r="G269" i="1" s="1"/>
  <c r="Q179" i="1"/>
  <c r="F179" i="1" s="1"/>
  <c r="G179" i="1" s="1"/>
  <c r="Q271" i="1"/>
  <c r="F271" i="1" s="1"/>
  <c r="G271" i="1" s="1"/>
  <c r="Q282" i="1"/>
  <c r="F282" i="1" s="1"/>
  <c r="G282" i="1" s="1"/>
  <c r="Q301" i="1"/>
  <c r="F301" i="1" s="1"/>
  <c r="G301" i="1" s="1"/>
  <c r="Q251" i="1"/>
  <c r="F251" i="1" s="1"/>
  <c r="G251" i="1" s="1"/>
  <c r="Q57" i="1"/>
  <c r="F57" i="1" s="1"/>
  <c r="Q247" i="1"/>
  <c r="F247" i="1" s="1"/>
  <c r="G247" i="1" s="1"/>
  <c r="Q223" i="1"/>
  <c r="F223" i="1" s="1"/>
  <c r="G223" i="1" s="1"/>
  <c r="Q76" i="1"/>
  <c r="Q158" i="1"/>
  <c r="F158" i="1" s="1"/>
  <c r="G158" i="1" s="1"/>
  <c r="Q239" i="1"/>
  <c r="F239" i="1" s="1"/>
  <c r="G239" i="1" s="1"/>
  <c r="Q47" i="1"/>
  <c r="Q265" i="1"/>
  <c r="F265" i="1" s="1"/>
  <c r="G265" i="1" s="1"/>
  <c r="Q80" i="1"/>
  <c r="Q176" i="1"/>
  <c r="F176" i="1" s="1"/>
  <c r="G176" i="1" s="1"/>
  <c r="Q237" i="1"/>
  <c r="F237" i="1" s="1"/>
  <c r="G237" i="1" s="1"/>
  <c r="Q259" i="1"/>
  <c r="F259" i="1" s="1"/>
  <c r="G259" i="1" s="1"/>
  <c r="Q220" i="1"/>
  <c r="F220" i="1" s="1"/>
  <c r="G220" i="1" s="1"/>
  <c r="Q115" i="1"/>
  <c r="F115" i="1" s="1"/>
  <c r="G115" i="1" s="1"/>
  <c r="Q156" i="1"/>
  <c r="F156" i="1" s="1"/>
  <c r="G156" i="1" s="1"/>
  <c r="Q284" i="1"/>
  <c r="F284" i="1" s="1"/>
  <c r="G284" i="1" s="1"/>
  <c r="Q145" i="1"/>
  <c r="F145" i="1" s="1"/>
  <c r="G145" i="1" s="1"/>
  <c r="Q224" i="1"/>
  <c r="F224" i="1" s="1"/>
  <c r="G224" i="1" s="1"/>
  <c r="Q242" i="1"/>
  <c r="F242" i="1" s="1"/>
  <c r="G242" i="1" s="1"/>
  <c r="Q208" i="1"/>
  <c r="F208" i="1" s="1"/>
  <c r="G208" i="1" s="1"/>
  <c r="Q49" i="1"/>
  <c r="Q126" i="1"/>
  <c r="F126" i="1" s="1"/>
  <c r="G126" i="1" s="1"/>
  <c r="Q168" i="1"/>
  <c r="F168" i="1" s="1"/>
  <c r="G168" i="1" s="1"/>
  <c r="Q230" i="1"/>
  <c r="F230" i="1" s="1"/>
  <c r="G230" i="1" s="1"/>
  <c r="Q162" i="1"/>
  <c r="F162" i="1" s="1"/>
  <c r="G162" i="1" s="1"/>
  <c r="Q123" i="1"/>
  <c r="F123" i="1" s="1"/>
  <c r="G123" i="1" s="1"/>
  <c r="Q106" i="1"/>
  <c r="F106" i="1" s="1"/>
  <c r="G106" i="1" s="1"/>
  <c r="Q151" i="1"/>
  <c r="F151" i="1" s="1"/>
  <c r="G151" i="1" s="1"/>
  <c r="Q97" i="1"/>
  <c r="F97" i="1" s="1"/>
  <c r="G97" i="1" s="1"/>
  <c r="Q98" i="1"/>
  <c r="F98" i="1" s="1"/>
  <c r="G98" i="1" s="1"/>
  <c r="Q92" i="1"/>
  <c r="F92" i="1" s="1"/>
  <c r="G92" i="1" s="1"/>
  <c r="Q122" i="1"/>
  <c r="F122" i="1" s="1"/>
  <c r="G122" i="1" s="1"/>
  <c r="Q183" i="1"/>
  <c r="F183" i="1" s="1"/>
  <c r="G183" i="1" s="1"/>
  <c r="Q248" i="1"/>
  <c r="F248" i="1" s="1"/>
  <c r="G248" i="1" s="1"/>
  <c r="Q299" i="1"/>
  <c r="F299" i="1" s="1"/>
  <c r="G299" i="1" s="1"/>
  <c r="Q124" i="1"/>
  <c r="F124" i="1" s="1"/>
  <c r="G124" i="1" s="1"/>
  <c r="Q267" i="1"/>
  <c r="F267" i="1" s="1"/>
  <c r="G267" i="1" s="1"/>
  <c r="Q165" i="1"/>
  <c r="F165" i="1" s="1"/>
  <c r="G165" i="1" s="1"/>
  <c r="Q174" i="1"/>
  <c r="F174" i="1" s="1"/>
  <c r="G174" i="1" s="1"/>
  <c r="Q231" i="1"/>
  <c r="F231" i="1" s="1"/>
  <c r="G231" i="1" s="1"/>
  <c r="Q245" i="1"/>
  <c r="F245" i="1" s="1"/>
  <c r="G245" i="1" s="1"/>
  <c r="Q272" i="1"/>
  <c r="F272" i="1" s="1"/>
  <c r="G272" i="1" s="1"/>
  <c r="Q293" i="1"/>
  <c r="F293" i="1" s="1"/>
  <c r="G293" i="1" s="1"/>
  <c r="Q117" i="1"/>
  <c r="F117" i="1" s="1"/>
  <c r="G117" i="1" s="1"/>
  <c r="Q131" i="1"/>
  <c r="F131" i="1" s="1"/>
  <c r="G131" i="1" s="1"/>
  <c r="Q139" i="1"/>
  <c r="F139" i="1" s="1"/>
  <c r="G139" i="1" s="1"/>
  <c r="Q185" i="1"/>
  <c r="F185" i="1" s="1"/>
  <c r="G185" i="1" s="1"/>
  <c r="Q206" i="1"/>
  <c r="F206" i="1" s="1"/>
  <c r="G206" i="1" s="1"/>
  <c r="Q160" i="1"/>
  <c r="F160" i="1" s="1"/>
  <c r="G160" i="1" s="1"/>
  <c r="Q262" i="1"/>
  <c r="F262" i="1" s="1"/>
  <c r="G262" i="1" s="1"/>
  <c r="Q295" i="1"/>
  <c r="F295" i="1" s="1"/>
  <c r="G295" i="1" s="1"/>
  <c r="Q249" i="1"/>
  <c r="F249" i="1" s="1"/>
  <c r="G249" i="1" s="1"/>
  <c r="Q91" i="1"/>
  <c r="F91" i="1" s="1"/>
  <c r="G91" i="1" s="1"/>
  <c r="Q143" i="1"/>
  <c r="F143" i="1" s="1"/>
  <c r="G143" i="1" s="1"/>
  <c r="Q103" i="1"/>
  <c r="F103" i="1" s="1"/>
  <c r="G103" i="1" s="1"/>
  <c r="Q137" i="1"/>
  <c r="F137" i="1" s="1"/>
  <c r="G137" i="1" s="1"/>
  <c r="Q61" i="1"/>
  <c r="F61" i="1" s="1"/>
  <c r="Q132" i="1"/>
  <c r="F132" i="1" s="1"/>
  <c r="G132" i="1" s="1"/>
  <c r="Q167" i="1"/>
  <c r="F167" i="1" s="1"/>
  <c r="G167" i="1" s="1"/>
  <c r="Q209" i="1"/>
  <c r="F209" i="1" s="1"/>
  <c r="G209" i="1" s="1"/>
  <c r="Q275" i="1"/>
  <c r="F275" i="1" s="1"/>
  <c r="G275" i="1" s="1"/>
  <c r="Q104" i="1"/>
  <c r="F104" i="1" s="1"/>
  <c r="G104" i="1" s="1"/>
  <c r="Q134" i="1"/>
  <c r="F134" i="1" s="1"/>
  <c r="G134" i="1" s="1"/>
  <c r="Q163" i="1"/>
  <c r="F163" i="1" s="1"/>
  <c r="G163" i="1" s="1"/>
  <c r="Q184" i="1"/>
  <c r="F184" i="1" s="1"/>
  <c r="G184" i="1" s="1"/>
  <c r="Q94" i="1"/>
  <c r="F94" i="1" s="1"/>
  <c r="G94" i="1" s="1"/>
  <c r="Q146" i="1"/>
  <c r="F146" i="1" s="1"/>
  <c r="G146" i="1" s="1"/>
  <c r="Q82" i="1"/>
  <c r="Q108" i="1"/>
  <c r="F108" i="1" s="1"/>
  <c r="G108" i="1" s="1"/>
  <c r="Q141" i="1"/>
  <c r="F141" i="1" s="1"/>
  <c r="G141" i="1" s="1"/>
  <c r="Q71" i="1"/>
  <c r="Q140" i="1"/>
  <c r="F140" i="1" s="1"/>
  <c r="G140" i="1" s="1"/>
  <c r="Q178" i="1"/>
  <c r="F178" i="1" s="1"/>
  <c r="G178" i="1" s="1"/>
  <c r="Q111" i="1"/>
  <c r="F111" i="1" s="1"/>
  <c r="G111" i="1" s="1"/>
  <c r="Q194" i="1"/>
  <c r="F194" i="1" s="1"/>
  <c r="G194" i="1" s="1"/>
  <c r="Q102" i="1"/>
  <c r="F102" i="1" s="1"/>
  <c r="G102" i="1" s="1"/>
  <c r="Q157" i="1"/>
  <c r="F157" i="1" s="1"/>
  <c r="G157" i="1" s="1"/>
  <c r="Q188" i="1"/>
  <c r="F188" i="1" s="1"/>
  <c r="G188" i="1" s="1"/>
  <c r="Q225" i="1"/>
  <c r="F225" i="1" s="1"/>
  <c r="G225" i="1" s="1"/>
  <c r="Q253" i="1"/>
  <c r="F253" i="1" s="1"/>
  <c r="G253" i="1" s="1"/>
  <c r="Q147" i="1"/>
  <c r="F147" i="1" s="1"/>
  <c r="G147" i="1" s="1"/>
  <c r="Q189" i="1"/>
  <c r="F189" i="1" s="1"/>
  <c r="G189" i="1" s="1"/>
  <c r="Q235" i="1"/>
  <c r="F235" i="1" s="1"/>
  <c r="G235" i="1" s="1"/>
  <c r="Q292" i="1"/>
  <c r="F292" i="1" s="1"/>
  <c r="G292" i="1" s="1"/>
  <c r="Q116" i="1"/>
  <c r="F116" i="1" s="1"/>
  <c r="G116" i="1" s="1"/>
  <c r="Q142" i="1"/>
  <c r="F142" i="1" s="1"/>
  <c r="G142" i="1" s="1"/>
  <c r="Q205" i="1"/>
  <c r="F205" i="1" s="1"/>
  <c r="G205" i="1" s="1"/>
  <c r="Q221" i="1"/>
  <c r="F221" i="1" s="1"/>
  <c r="G221" i="1" s="1"/>
  <c r="Q240" i="1"/>
  <c r="F240" i="1" s="1"/>
  <c r="G240" i="1" s="1"/>
  <c r="Q53" i="1"/>
  <c r="F53" i="1" s="1"/>
  <c r="Q118" i="1"/>
  <c r="F118" i="1" s="1"/>
  <c r="G118" i="1" s="1"/>
  <c r="Q136" i="1"/>
  <c r="F136" i="1" s="1"/>
  <c r="G136" i="1" s="1"/>
  <c r="Q227" i="1"/>
  <c r="F227" i="1" s="1"/>
  <c r="G227" i="1" s="1"/>
  <c r="Q296" i="1"/>
  <c r="F296" i="1" s="1"/>
  <c r="G296" i="1" s="1"/>
  <c r="Q202" i="1"/>
  <c r="F202" i="1" s="1"/>
  <c r="G202" i="1" s="1"/>
  <c r="Q130" i="1"/>
  <c r="F130" i="1" s="1"/>
  <c r="G130" i="1" s="1"/>
  <c r="Q218" i="1"/>
  <c r="F218" i="1" s="1"/>
  <c r="G218" i="1" s="1"/>
  <c r="Q50" i="1"/>
  <c r="F50" i="1" s="1"/>
  <c r="Q187" i="1"/>
  <c r="F187" i="1" s="1"/>
  <c r="G187" i="1" s="1"/>
  <c r="Q69" i="1"/>
  <c r="F69" i="1" s="1"/>
  <c r="E87" i="1" s="1"/>
  <c r="Q121" i="1"/>
  <c r="F121" i="1" s="1"/>
  <c r="G121" i="1" s="1"/>
  <c r="Q96" i="1"/>
  <c r="F96" i="1" s="1"/>
  <c r="G96" i="1" s="1"/>
  <c r="Q193" i="1"/>
  <c r="F193" i="1" s="1"/>
  <c r="G193" i="1" s="1"/>
  <c r="Q279" i="1"/>
  <c r="F279" i="1" s="1"/>
  <c r="G279" i="1" s="1"/>
  <c r="Q74" i="1"/>
  <c r="Q190" i="1"/>
  <c r="F190" i="1" s="1"/>
  <c r="G190" i="1" s="1"/>
  <c r="Q276" i="1"/>
  <c r="F276" i="1" s="1"/>
  <c r="G276" i="1" s="1"/>
  <c r="Q154" i="1"/>
  <c r="F154" i="1" s="1"/>
  <c r="G154" i="1" s="1"/>
  <c r="Q170" i="1"/>
  <c r="F170" i="1" s="1"/>
  <c r="G170" i="1" s="1"/>
  <c r="Q186" i="1"/>
  <c r="F186" i="1" s="1"/>
  <c r="G186" i="1" s="1"/>
  <c r="Q196" i="1"/>
  <c r="F196" i="1" s="1"/>
  <c r="G196" i="1" s="1"/>
  <c r="Q241" i="1"/>
  <c r="F241" i="1" s="1"/>
  <c r="G241" i="1" s="1"/>
  <c r="Q255" i="1"/>
  <c r="F255" i="1" s="1"/>
  <c r="G255" i="1" s="1"/>
  <c r="Q280" i="1"/>
  <c r="F280" i="1" s="1"/>
  <c r="G280" i="1" s="1"/>
  <c r="Q109" i="1"/>
  <c r="F109" i="1" s="1"/>
  <c r="G109" i="1" s="1"/>
  <c r="Q181" i="1"/>
  <c r="F181" i="1" s="1"/>
  <c r="G181" i="1" s="1"/>
  <c r="Q68" i="1"/>
  <c r="F68" i="1" s="1"/>
  <c r="E86" i="1" s="1"/>
  <c r="Q166" i="1"/>
  <c r="F166" i="1" s="1"/>
  <c r="G166" i="1" s="1"/>
  <c r="Q213" i="1"/>
  <c r="F213" i="1" s="1"/>
  <c r="G213" i="1" s="1"/>
  <c r="Q278" i="1"/>
  <c r="F278" i="1" s="1"/>
  <c r="G278" i="1" s="1"/>
  <c r="Q93" i="1"/>
  <c r="F93" i="1" s="1"/>
  <c r="G93" i="1" s="1"/>
  <c r="Q112" i="1"/>
  <c r="F112" i="1" s="1"/>
  <c r="G112" i="1" s="1"/>
  <c r="Q283" i="1"/>
  <c r="F283" i="1" s="1"/>
  <c r="G283" i="1" s="1"/>
  <c r="Q114" i="1"/>
  <c r="F114" i="1" s="1"/>
  <c r="G114" i="1" s="1"/>
  <c r="Q226" i="1"/>
  <c r="F226" i="1" s="1"/>
  <c r="G226" i="1" s="1"/>
  <c r="Q148" i="1"/>
  <c r="F148" i="1" s="1"/>
  <c r="G148" i="1" s="1"/>
  <c r="Q169" i="1"/>
  <c r="F169" i="1" s="1"/>
  <c r="G169" i="1" s="1"/>
  <c r="Q211" i="1"/>
  <c r="F211" i="1" s="1"/>
  <c r="G211" i="1" s="1"/>
  <c r="Q263" i="1"/>
  <c r="F263" i="1" s="1"/>
  <c r="G263" i="1" s="1"/>
  <c r="Q302" i="1"/>
  <c r="F302" i="1" s="1"/>
  <c r="G302" i="1" s="1"/>
  <c r="Q144" i="1"/>
  <c r="F144" i="1" s="1"/>
  <c r="G144" i="1" s="1"/>
  <c r="Q217" i="1"/>
  <c r="F217" i="1" s="1"/>
  <c r="G217" i="1" s="1"/>
  <c r="Q232" i="1"/>
  <c r="F232" i="1" s="1"/>
  <c r="G232" i="1" s="1"/>
  <c r="Q56" i="1"/>
  <c r="F56" i="1" s="1"/>
  <c r="Q155" i="1"/>
  <c r="F155" i="1" s="1"/>
  <c r="G155" i="1" s="1"/>
  <c r="Q207" i="1"/>
  <c r="F207" i="1" s="1"/>
  <c r="G207" i="1" s="1"/>
  <c r="Q228" i="1"/>
  <c r="F228" i="1" s="1"/>
  <c r="G228" i="1" s="1"/>
  <c r="Q260" i="1"/>
  <c r="F260" i="1" s="1"/>
  <c r="G260" i="1" s="1"/>
  <c r="Q138" i="1"/>
  <c r="F138" i="1" s="1"/>
  <c r="G138" i="1" s="1"/>
  <c r="Q171" i="1"/>
  <c r="F171" i="1" s="1"/>
  <c r="G171" i="1" s="1"/>
  <c r="Q203" i="1"/>
  <c r="F203" i="1" s="1"/>
  <c r="G203" i="1" s="1"/>
  <c r="Q161" i="1"/>
  <c r="F161" i="1" s="1"/>
  <c r="G161" i="1" s="1"/>
  <c r="Q243" i="1"/>
  <c r="F243" i="1" s="1"/>
  <c r="G243" i="1" s="1"/>
  <c r="Q99" i="1"/>
  <c r="F99" i="1" s="1"/>
  <c r="G99" i="1" s="1"/>
  <c r="Q133" i="1"/>
  <c r="F133" i="1" s="1"/>
  <c r="G133" i="1" s="1"/>
  <c r="Q234" i="1"/>
  <c r="F234" i="1" s="1"/>
  <c r="G234" i="1" s="1"/>
  <c r="Q244" i="1"/>
  <c r="F244" i="1" s="1"/>
  <c r="G244" i="1" s="1"/>
  <c r="Q95" i="1"/>
  <c r="F95" i="1" s="1"/>
  <c r="G95" i="1" s="1"/>
  <c r="Q195" i="1"/>
  <c r="F195" i="1" s="1"/>
  <c r="G195" i="1" s="1"/>
  <c r="Q236" i="1"/>
  <c r="F236" i="1" s="1"/>
  <c r="G236" i="1" s="1"/>
  <c r="Q254" i="1"/>
  <c r="F254" i="1" s="1"/>
  <c r="G254" i="1" s="1"/>
  <c r="Q268" i="1"/>
  <c r="F268" i="1" s="1"/>
  <c r="G268" i="1" s="1"/>
  <c r="Q286" i="1"/>
  <c r="F286" i="1" s="1"/>
  <c r="G286" i="1" s="1"/>
  <c r="Q305" i="1"/>
  <c r="F305" i="1" s="1"/>
  <c r="G305" i="1" s="1"/>
  <c r="Q128" i="1"/>
  <c r="F128" i="1" s="1"/>
  <c r="G128" i="1" s="1"/>
  <c r="Q175" i="1"/>
  <c r="F175" i="1" s="1"/>
  <c r="G175" i="1" s="1"/>
  <c r="Q201" i="1"/>
  <c r="F201" i="1" s="1"/>
  <c r="G201" i="1" s="1"/>
  <c r="Q264" i="1"/>
  <c r="F264" i="1" s="1"/>
  <c r="G264" i="1" s="1"/>
  <c r="Q287" i="1"/>
  <c r="F287" i="1" s="1"/>
  <c r="G287" i="1" s="1"/>
  <c r="Q274" i="1"/>
  <c r="F274" i="1" s="1"/>
  <c r="G274" i="1" s="1"/>
  <c r="Q285" i="1"/>
  <c r="F285" i="1" s="1"/>
  <c r="G285" i="1" s="1"/>
  <c r="Q182" i="1"/>
  <c r="F182" i="1" s="1"/>
  <c r="G182" i="1" s="1"/>
  <c r="Q177" i="1"/>
  <c r="F177" i="1" s="1"/>
  <c r="G177" i="1" s="1"/>
  <c r="Q110" i="1"/>
  <c r="F110" i="1" s="1"/>
  <c r="G110" i="1" s="1"/>
  <c r="Q192" i="1"/>
  <c r="F192" i="1" s="1"/>
  <c r="G192" i="1" s="1"/>
  <c r="Q297" i="1"/>
  <c r="F297" i="1" s="1"/>
  <c r="G297" i="1" s="1"/>
  <c r="Q277" i="1"/>
  <c r="F277" i="1" s="1"/>
  <c r="G277" i="1" s="1"/>
  <c r="Q222" i="1"/>
  <c r="F222" i="1" s="1"/>
  <c r="G222" i="1" s="1"/>
  <c r="Q200" i="1"/>
  <c r="F200" i="1" s="1"/>
  <c r="G200" i="1" s="1"/>
  <c r="Q105" i="1"/>
  <c r="F105" i="1" s="1"/>
  <c r="G105" i="1" s="1"/>
  <c r="Q215" i="1"/>
  <c r="F215" i="1" s="1"/>
  <c r="G215" i="1" s="1"/>
  <c r="Q113" i="1"/>
  <c r="F113" i="1" s="1"/>
  <c r="G113" i="1" s="1"/>
  <c r="Q46" i="1"/>
  <c r="Q48" i="1"/>
  <c r="Q90" i="1"/>
  <c r="F90" i="1" s="1"/>
  <c r="G90" i="1" s="1"/>
  <c r="Q233" i="1"/>
  <c r="F233" i="1" s="1"/>
  <c r="G233" i="1" s="1"/>
  <c r="Q294" i="1"/>
  <c r="F294" i="1" s="1"/>
  <c r="G294" i="1" s="1"/>
  <c r="Q172" i="1"/>
  <c r="F172" i="1" s="1"/>
  <c r="G172" i="1" s="1"/>
  <c r="Q89" i="1"/>
  <c r="F89" i="1" s="1"/>
  <c r="G89" i="1" s="1"/>
  <c r="Q197" i="1"/>
  <c r="F197" i="1" s="1"/>
  <c r="G197" i="1" s="1"/>
  <c r="Q129" i="1"/>
  <c r="F129" i="1" s="1"/>
  <c r="G129" i="1" s="1"/>
  <c r="Q191" i="1"/>
  <c r="F191" i="1" s="1"/>
  <c r="G191" i="1" s="1"/>
  <c r="Q164" i="1"/>
  <c r="F164" i="1" s="1"/>
  <c r="G164" i="1" s="1"/>
  <c r="Q153" i="1"/>
  <c r="F153" i="1" s="1"/>
  <c r="G153" i="1" s="1"/>
  <c r="Q289" i="1"/>
  <c r="F289" i="1" s="1"/>
  <c r="G289" i="1" s="1"/>
  <c r="Q120" i="1"/>
  <c r="F120" i="1" s="1"/>
  <c r="G120" i="1" s="1"/>
  <c r="Q266" i="1"/>
  <c r="F266" i="1" s="1"/>
  <c r="G266" i="1" s="1"/>
  <c r="Q214" i="1"/>
  <c r="F214" i="1" s="1"/>
  <c r="G214" i="1" s="1"/>
  <c r="Q60" i="1"/>
  <c r="F60" i="1" s="1"/>
  <c r="Q101" i="1"/>
  <c r="F101" i="1" s="1"/>
  <c r="G101" i="1" s="1"/>
  <c r="Q100" i="1"/>
  <c r="F100" i="1" s="1"/>
  <c r="G100" i="1" s="1"/>
  <c r="Q229" i="1"/>
  <c r="F229" i="1" s="1"/>
  <c r="G229" i="1" s="1"/>
  <c r="Q304" i="1"/>
  <c r="F304" i="1" s="1"/>
  <c r="G304" i="1" s="1"/>
  <c r="Q52" i="1"/>
  <c r="F52" i="1" s="1"/>
  <c r="Q58" i="1"/>
  <c r="F58" i="1" s="1"/>
  <c r="Q290" i="1"/>
  <c r="F290" i="1" s="1"/>
  <c r="G290" i="1" s="1"/>
  <c r="Q119" i="1"/>
  <c r="F119" i="1" s="1"/>
  <c r="G119" i="1" s="1"/>
  <c r="Q303" i="1"/>
  <c r="F303" i="1" s="1"/>
  <c r="G303" i="1" s="1"/>
  <c r="Q273" i="1"/>
  <c r="F273" i="1" s="1"/>
  <c r="G273" i="1" s="1"/>
  <c r="Q246" i="1"/>
  <c r="F246" i="1" s="1"/>
  <c r="G246" i="1" s="1"/>
  <c r="Q159" i="1"/>
  <c r="F159" i="1" s="1"/>
  <c r="G159" i="1" s="1"/>
  <c r="Q210" i="1"/>
  <c r="F210" i="1" s="1"/>
  <c r="G210" i="1" s="1"/>
  <c r="Q257" i="1"/>
  <c r="F257" i="1" s="1"/>
  <c r="G257" i="1" s="1"/>
  <c r="Q204" i="1"/>
  <c r="F204" i="1" s="1"/>
  <c r="G204" i="1" s="1"/>
  <c r="Q199" i="1"/>
  <c r="F199" i="1" s="1"/>
  <c r="G199" i="1" s="1"/>
  <c r="G59" i="1" l="1"/>
  <c r="E77" i="1"/>
  <c r="G63" i="1"/>
  <c r="E81" i="1"/>
  <c r="G61" i="1"/>
  <c r="E79" i="1"/>
  <c r="G62" i="1"/>
  <c r="E80" i="1"/>
  <c r="G60" i="1"/>
  <c r="E78" i="1"/>
  <c r="G53" i="1"/>
  <c r="E71" i="1"/>
  <c r="G52" i="1"/>
  <c r="E70" i="1"/>
  <c r="G70" i="1" s="1"/>
  <c r="G49" i="1"/>
  <c r="E67" i="1"/>
  <c r="G67" i="1" s="1"/>
  <c r="G56" i="1"/>
  <c r="E74" i="1"/>
  <c r="G51" i="1"/>
  <c r="E69" i="1"/>
  <c r="G69" i="1" s="1"/>
  <c r="G54" i="1"/>
  <c r="E72" i="1"/>
  <c r="G55" i="1"/>
  <c r="E73" i="1"/>
  <c r="G57" i="1"/>
  <c r="E75" i="1"/>
  <c r="G75" i="1" s="1"/>
  <c r="G58" i="1"/>
  <c r="E76" i="1"/>
  <c r="G50" i="1"/>
  <c r="E68" i="1"/>
  <c r="G68" i="1" s="1"/>
  <c r="G48" i="1"/>
  <c r="E66" i="1"/>
  <c r="G66" i="1" s="1"/>
  <c r="G47" i="1"/>
  <c r="E65" i="1"/>
  <c r="G65" i="1" s="1"/>
  <c r="F73" i="1"/>
  <c r="F74" i="1"/>
  <c r="F71" i="1"/>
  <c r="G71" i="1" s="1"/>
  <c r="F72" i="1"/>
  <c r="F87" i="1"/>
  <c r="G87" i="1" s="1"/>
  <c r="F80" i="1"/>
  <c r="F84" i="1"/>
  <c r="G84" i="1" s="1"/>
  <c r="F78" i="1"/>
  <c r="G78" i="1" s="1"/>
  <c r="F85" i="1"/>
  <c r="G85" i="1" s="1"/>
  <c r="F88" i="1"/>
  <c r="G88" i="1" s="1"/>
  <c r="F83" i="1"/>
  <c r="G83" i="1" s="1"/>
  <c r="F76" i="1"/>
  <c r="F81" i="1"/>
  <c r="F82" i="1"/>
  <c r="G82" i="1" s="1"/>
  <c r="F77" i="1"/>
  <c r="F86" i="1"/>
  <c r="G86" i="1" s="1"/>
  <c r="F79" i="1"/>
  <c r="F46" i="1"/>
  <c r="G74" i="1" l="1"/>
  <c r="G77" i="1"/>
  <c r="G79" i="1"/>
  <c r="G73" i="1"/>
  <c r="G80" i="1"/>
  <c r="G81" i="1"/>
  <c r="G76" i="1"/>
  <c r="G72" i="1"/>
  <c r="G46" i="1"/>
  <c r="G3" i="1" s="1"/>
  <c r="E64" i="1"/>
  <c r="G64" i="1" s="1"/>
</calcChain>
</file>

<file path=xl/sharedStrings.xml><?xml version="1.0" encoding="utf-8"?>
<sst xmlns="http://schemas.openxmlformats.org/spreadsheetml/2006/main" count="3213" uniqueCount="1121">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</sst>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0" fontId="2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Status'!$T$6:$T$49</c:f>
              <c:numCache>
                <c:formatCode>_(* #,##0_);_(* \(#,##0\);_(* "-"??_);_(@_)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'Global Status'!$L$6:$L$49</c:f>
              <c:numCache>
                <c:formatCode>_(* #,##0_);_(* \(#,##0\);_(* "-"??_);_(@_)</c:formatCode>
                <c:ptCount val="44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29536"/>
        <c:axId val="335529928"/>
      </c:scatterChart>
      <c:valAx>
        <c:axId val="3355295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928"/>
        <c:crosses val="autoZero"/>
        <c:crossBetween val="midCat"/>
      </c:valAx>
      <c:valAx>
        <c:axId val="3355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Status'!$I$6:$I$49</c:f>
              <c:numCache>
                <c:formatCode>General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'Global Status'!$K$6:$K$49</c:f>
              <c:numCache>
                <c:formatCode>_(* #,##0_);_(* \(#,##0\);_(* "-"??_);_(@_)</c:formatCode>
                <c:ptCount val="44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19848"/>
        <c:axId val="337520240"/>
      </c:scatterChart>
      <c:valAx>
        <c:axId val="3375198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0240"/>
        <c:crosses val="autoZero"/>
        <c:crossBetween val="midCat"/>
      </c:valAx>
      <c:valAx>
        <c:axId val="337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Status'!$I$16:$I$49</c:f>
              <c:numCache>
                <c:formatCode>General</c:formatCode>
                <c:ptCount val="3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</c:numCache>
            </c:numRef>
          </c:xVal>
          <c:yVal>
            <c:numRef>
              <c:f>'Global Status'!$O$16:$O$49</c:f>
              <c:numCache>
                <c:formatCode>_(* #,##0.00_);_(* \(#,##0.00\);_(* "-"??_);_(@_)</c:formatCode>
                <c:ptCount val="34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21024"/>
        <c:axId val="337608392"/>
      </c:scatterChart>
      <c:valAx>
        <c:axId val="3375210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8392"/>
        <c:crosses val="autoZero"/>
        <c:crossBetween val="midCat"/>
      </c:valAx>
      <c:valAx>
        <c:axId val="3376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Status'!$I$6:$I$46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Status'!$K$5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Status'!$I$6:$I$46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Status'!$K$6:$K$46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09960"/>
        <c:axId val="337609568"/>
      </c:scatterChart>
      <c:valAx>
        <c:axId val="3376099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9568"/>
        <c:crosses val="autoZero"/>
        <c:crossBetween val="midCat"/>
      </c:valAx>
      <c:valAx>
        <c:axId val="337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13960"/>
        <c:axId val="337014352"/>
      </c:lineChart>
      <c:catAx>
        <c:axId val="33701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4352"/>
        <c:crosses val="autoZero"/>
        <c:auto val="1"/>
        <c:lblAlgn val="ctr"/>
        <c:lblOffset val="100"/>
        <c:noMultiLvlLbl val="0"/>
      </c:catAx>
      <c:valAx>
        <c:axId val="337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539260</xdr:colOff>
      <xdr:row>14</xdr:row>
      <xdr:rowOff>61547</xdr:rowOff>
    </xdr:from>
    <xdr:to>
      <xdr:col>36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545123</xdr:colOff>
      <xdr:row>27</xdr:row>
      <xdr:rowOff>114301</xdr:rowOff>
    </xdr:from>
    <xdr:to>
      <xdr:col>36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43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topLeftCell="A31" zoomScale="115" zoomScaleNormal="115" workbookViewId="0">
      <selection activeCell="AU22" sqref="AU2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2.44140625" customWidth="1"/>
    <col min="6" max="6" width="13.44140625" customWidth="1"/>
    <col min="7" max="7" width="12.33203125" customWidth="1"/>
    <col min="8" max="8" width="12" customWidth="1"/>
    <col min="9" max="9" width="6.6640625" bestFit="1" customWidth="1"/>
    <col min="10" max="10" width="11.44140625" customWidth="1"/>
    <col min="11" max="11" width="12.33203125" customWidth="1"/>
    <col min="12" max="12" width="10.77734375" bestFit="1" customWidth="1"/>
    <col min="13" max="13" width="11.21875" bestFit="1" customWidth="1"/>
    <col min="14" max="14" width="9.21875" bestFit="1" customWidth="1"/>
    <col min="15" max="15" width="9.88671875" customWidth="1"/>
    <col min="16" max="16" width="11.4414062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J1" s="48">
        <f>SUMXMY2(J6:J46,K6:K46)</f>
        <v>10125399096.274443</v>
      </c>
      <c r="L1">
        <v>2471136</v>
      </c>
      <c r="M1">
        <v>73920</v>
      </c>
      <c r="N1">
        <v>169006</v>
      </c>
      <c r="O1">
        <v>6058</v>
      </c>
    </row>
    <row r="2" spans="1:95" ht="28.8" x14ac:dyDescent="0.3">
      <c r="F2" s="24" t="s">
        <v>1097</v>
      </c>
    </row>
    <row r="3" spans="1:95" x14ac:dyDescent="0.3">
      <c r="E3" s="8">
        <f>AVERAGE(E40:E46)</f>
        <v>3010314.2857142859</v>
      </c>
      <c r="F3" s="5">
        <v>0.01</v>
      </c>
      <c r="G3" s="8">
        <f>AVERAGE(G40:G46)</f>
        <v>10107383.995918902</v>
      </c>
      <c r="H3" s="5">
        <v>0.25</v>
      </c>
      <c r="I3" s="5"/>
      <c r="J3" s="8">
        <f>AVERAGE(J40:J46)</f>
        <v>2016972.532409986</v>
      </c>
      <c r="K3" s="8">
        <f>AVERAGE(K40:K46)</f>
        <v>2000134.142857143</v>
      </c>
      <c r="L3" s="8">
        <f t="shared" ref="L3:M3" si="0">AVERAGE(L40:L46)</f>
        <v>77889</v>
      </c>
      <c r="M3" s="8">
        <f t="shared" si="0"/>
        <v>131512.14285714287</v>
      </c>
      <c r="N3" s="5">
        <v>5.0000000000000001E-3</v>
      </c>
      <c r="O3" s="9">
        <f>LOG(2)/LOG(1+S3)</f>
        <v>18.143893751216474</v>
      </c>
      <c r="P3" s="8"/>
      <c r="Q3" s="5">
        <f>M3/K3</f>
        <v>6.5751661370712353E-2</v>
      </c>
      <c r="R3" s="7">
        <f t="shared" ref="R3" si="1">AVERAGE(R40:R46)</f>
        <v>8.5350117471490641E-2</v>
      </c>
      <c r="S3" s="5">
        <f>L3/K3</f>
        <v>3.8941888111933061E-2</v>
      </c>
      <c r="T3" s="9"/>
      <c r="U3" s="5"/>
      <c r="V3" s="17">
        <f t="shared" ref="V3" si="2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1091</v>
      </c>
      <c r="F5" s="19" t="s">
        <v>1099</v>
      </c>
      <c r="G5" s="19" t="s">
        <v>1092</v>
      </c>
      <c r="H5" s="19" t="s">
        <v>1090</v>
      </c>
      <c r="I5" s="19" t="s">
        <v>1089</v>
      </c>
      <c r="J5" s="19" t="s">
        <v>1116</v>
      </c>
      <c r="K5" s="19" t="s">
        <v>1096</v>
      </c>
      <c r="L5" s="19" t="s">
        <v>1118</v>
      </c>
      <c r="M5" s="19" t="s">
        <v>1093</v>
      </c>
      <c r="N5" s="19" t="s">
        <v>1106</v>
      </c>
      <c r="O5" s="19" t="s">
        <v>1094</v>
      </c>
      <c r="P5" s="19" t="s">
        <v>1117</v>
      </c>
      <c r="Q5" s="19" t="s">
        <v>1109</v>
      </c>
      <c r="R5" s="19" t="s">
        <v>1113</v>
      </c>
      <c r="S5" s="19" t="s">
        <v>1108</v>
      </c>
      <c r="T5" s="19" t="str">
        <f t="shared" ref="T5:T68" si="3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19"/>
      <c r="F6" s="8">
        <f t="shared" ref="F6:F49" si="4">+K6*(Q6/$F$3)</f>
        <v>87200.000000000015</v>
      </c>
      <c r="G6" s="19"/>
      <c r="H6" s="19"/>
      <c r="I6" s="21">
        <v>50</v>
      </c>
      <c r="J6" s="38">
        <f>$AL$21*($I6^4)+$AM$21*($I6^3)+$AN$21*($I6^2)+$AO$21*$I6+$AP$21</f>
        <v>24843.863659994677</v>
      </c>
      <c r="K6" s="6">
        <v>32778</v>
      </c>
      <c r="L6" s="2">
        <v>4105</v>
      </c>
      <c r="M6" s="2">
        <v>872</v>
      </c>
      <c r="N6" s="2">
        <v>186</v>
      </c>
      <c r="O6" s="13">
        <f t="shared" ref="O6:O69" si="5">LOG(2)/LOG(1+S6)</f>
        <v>5.8744680914690361</v>
      </c>
      <c r="P6" s="38">
        <f t="shared" ref="P6:P37" si="6">$AQ$20*($I6^3)+$AR$20*($I6^2)+$AS$20*$I6+$AT$20</f>
        <v>1776.7419999997364</v>
      </c>
      <c r="Q6" s="7">
        <f t="shared" ref="Q6:Q44" si="7">+M6/K6</f>
        <v>2.6603209469766308E-2</v>
      </c>
      <c r="R6" s="7">
        <f t="shared" ref="R6:R64" si="8">+N6/L6</f>
        <v>4.531059683313033E-2</v>
      </c>
      <c r="S6" s="7">
        <f t="shared" ref="S6:S69" si="9">+L6/K6</f>
        <v>0.12523643907498933</v>
      </c>
      <c r="T6" s="50">
        <f t="shared" si="3"/>
        <v>50</v>
      </c>
      <c r="U6" s="8"/>
      <c r="V6" s="11">
        <f t="shared" ref="V6:V49" si="10">+N6/K6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19"/>
      <c r="F7" s="8">
        <f t="shared" si="4"/>
        <v>113000</v>
      </c>
      <c r="G7" s="19"/>
      <c r="H7" s="19"/>
      <c r="I7" s="21">
        <f>+I6+1</f>
        <v>51</v>
      </c>
      <c r="J7" s="38">
        <f t="shared" ref="J7:J70" si="11">$AL$21*($I7^4)+$AM$21*($I7^3)+$AN$21*($I7^2)+$AO$21*$I7+$AP$21</f>
        <v>37641.684409996495</v>
      </c>
      <c r="K7" s="6">
        <v>37364</v>
      </c>
      <c r="L7" s="2">
        <v>4589</v>
      </c>
      <c r="M7" s="2">
        <v>1130</v>
      </c>
      <c r="N7" s="2">
        <v>258</v>
      </c>
      <c r="O7" s="13">
        <f t="shared" si="5"/>
        <v>5.9835427969968737</v>
      </c>
      <c r="P7" s="38">
        <f t="shared" si="6"/>
        <v>3129.5266000000993</v>
      </c>
      <c r="Q7" s="7">
        <f t="shared" si="7"/>
        <v>3.0243014666523928E-2</v>
      </c>
      <c r="R7" s="7">
        <f t="shared" si="8"/>
        <v>5.6221398997602964E-2</v>
      </c>
      <c r="S7" s="7">
        <f t="shared" si="9"/>
        <v>0.1228187560218392</v>
      </c>
      <c r="T7" s="50">
        <f t="shared" si="3"/>
        <v>51</v>
      </c>
      <c r="U7" s="30">
        <f t="shared" ref="U7:U64" si="12">+L7-L6</f>
        <v>484</v>
      </c>
      <c r="V7" s="11">
        <f t="shared" si="10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19"/>
      <c r="F8" s="8">
        <f t="shared" si="4"/>
        <v>144000</v>
      </c>
      <c r="G8" s="19"/>
      <c r="H8" s="19"/>
      <c r="I8" s="21">
        <f t="shared" ref="I8:I71" si="13">+I7+1</f>
        <v>52</v>
      </c>
      <c r="J8" s="38">
        <f t="shared" si="11"/>
        <v>51546.906519996002</v>
      </c>
      <c r="K8" s="6">
        <v>44279</v>
      </c>
      <c r="L8" s="2">
        <v>6915</v>
      </c>
      <c r="M8" s="2">
        <v>1440</v>
      </c>
      <c r="N8" s="2">
        <v>310</v>
      </c>
      <c r="O8" s="13">
        <f t="shared" si="5"/>
        <v>4.7766419777592084</v>
      </c>
      <c r="P8" s="38">
        <f t="shared" si="6"/>
        <v>4778.13359999971</v>
      </c>
      <c r="Q8" s="7">
        <f t="shared" si="7"/>
        <v>3.2521059644526749E-2</v>
      </c>
      <c r="R8" s="7">
        <f t="shared" si="8"/>
        <v>4.4830079537237888E-2</v>
      </c>
      <c r="S8" s="7">
        <f t="shared" si="9"/>
        <v>0.15616883850132116</v>
      </c>
      <c r="T8" s="50">
        <f t="shared" si="3"/>
        <v>52</v>
      </c>
      <c r="U8" s="30">
        <f t="shared" si="12"/>
        <v>2326</v>
      </c>
      <c r="V8" s="11">
        <f t="shared" si="10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19"/>
      <c r="F9" s="8">
        <f t="shared" si="4"/>
        <v>177500.00000000003</v>
      </c>
      <c r="G9" s="19"/>
      <c r="H9" s="19"/>
      <c r="I9" s="21">
        <f t="shared" si="13"/>
        <v>53</v>
      </c>
      <c r="J9" s="38">
        <f t="shared" si="11"/>
        <v>66821.482009990141</v>
      </c>
      <c r="K9" s="6">
        <v>51767</v>
      </c>
      <c r="L9" s="2">
        <v>7488</v>
      </c>
      <c r="M9" s="2">
        <v>1775</v>
      </c>
      <c r="N9" s="2">
        <v>335</v>
      </c>
      <c r="O9" s="13">
        <f t="shared" si="5"/>
        <v>5.1307262434220018</v>
      </c>
      <c r="P9" s="38">
        <f t="shared" si="6"/>
        <v>6700.7074000000721</v>
      </c>
      <c r="Q9" s="7">
        <f t="shared" si="7"/>
        <v>3.4288253134236099E-2</v>
      </c>
      <c r="R9" s="7">
        <f t="shared" si="8"/>
        <v>4.4738247863247864E-2</v>
      </c>
      <c r="S9" s="7">
        <f t="shared" si="9"/>
        <v>0.14464813491220274</v>
      </c>
      <c r="T9" s="50">
        <f t="shared" si="3"/>
        <v>53</v>
      </c>
      <c r="U9" s="30">
        <f t="shared" si="12"/>
        <v>573</v>
      </c>
      <c r="V9" s="11">
        <f t="shared" si="10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/>
      <c r="F10" s="8">
        <f t="shared" si="4"/>
        <v>219800.00000000003</v>
      </c>
      <c r="G10" s="8"/>
      <c r="H10" s="8"/>
      <c r="I10" s="21">
        <f t="shared" si="13"/>
        <v>54</v>
      </c>
      <c r="J10" s="38">
        <f t="shared" si="11"/>
        <v>83708.414179993793</v>
      </c>
      <c r="K10" s="6">
        <v>61513</v>
      </c>
      <c r="L10" s="2">
        <v>9746</v>
      </c>
      <c r="M10" s="2">
        <v>2198</v>
      </c>
      <c r="N10" s="8">
        <f t="shared" ref="N10:N24" si="14">+M10-M9</f>
        <v>423</v>
      </c>
      <c r="O10" s="13">
        <f t="shared" si="5"/>
        <v>4.712959562192534</v>
      </c>
      <c r="P10" s="38">
        <f t="shared" si="6"/>
        <v>8875.3924000003608</v>
      </c>
      <c r="Q10" s="7">
        <f t="shared" si="7"/>
        <v>3.573228423260124E-2</v>
      </c>
      <c r="R10" s="7">
        <f t="shared" si="8"/>
        <v>4.3402421506258976E-2</v>
      </c>
      <c r="S10" s="7">
        <f t="shared" si="9"/>
        <v>0.15843805374473688</v>
      </c>
      <c r="T10" s="50">
        <f t="shared" si="3"/>
        <v>54</v>
      </c>
      <c r="U10" s="30">
        <f t="shared" si="12"/>
        <v>2258</v>
      </c>
      <c r="V10" s="11">
        <f t="shared" si="10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/>
      <c r="F11" s="8">
        <f t="shared" si="4"/>
        <v>253099.99999999997</v>
      </c>
      <c r="G11" s="8"/>
      <c r="H11" s="8"/>
      <c r="I11" s="21">
        <f t="shared" si="13"/>
        <v>55</v>
      </c>
      <c r="J11" s="38">
        <f t="shared" si="11"/>
        <v>102431.75760999881</v>
      </c>
      <c r="K11" s="6">
        <v>72469</v>
      </c>
      <c r="L11" s="2">
        <v>10955</v>
      </c>
      <c r="M11" s="2">
        <v>2531</v>
      </c>
      <c r="N11" s="8">
        <f t="shared" si="14"/>
        <v>333</v>
      </c>
      <c r="O11" s="13">
        <f t="shared" si="5"/>
        <v>4.92371924803009</v>
      </c>
      <c r="P11" s="38">
        <f t="shared" si="6"/>
        <v>11280.332999999984</v>
      </c>
      <c r="Q11" s="7">
        <f t="shared" si="7"/>
        <v>3.4925278394899888E-2</v>
      </c>
      <c r="R11" s="7">
        <f t="shared" si="8"/>
        <v>3.0397078959379278E-2</v>
      </c>
      <c r="S11" s="7">
        <f t="shared" si="9"/>
        <v>0.15116808566421505</v>
      </c>
      <c r="T11" s="50">
        <f t="shared" si="3"/>
        <v>55</v>
      </c>
      <c r="U11" s="30">
        <f t="shared" si="12"/>
        <v>1209</v>
      </c>
      <c r="V11" s="11">
        <f t="shared" si="10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/>
      <c r="F12" s="8">
        <f t="shared" si="4"/>
        <v>660599.99999999988</v>
      </c>
      <c r="G12" s="8"/>
      <c r="H12" s="8"/>
      <c r="I12" s="21">
        <f t="shared" si="13"/>
        <v>56</v>
      </c>
      <c r="J12" s="38">
        <f t="shared" si="11"/>
        <v>123196.61815999635</v>
      </c>
      <c r="K12" s="6">
        <v>167515</v>
      </c>
      <c r="L12" s="2">
        <v>13903</v>
      </c>
      <c r="M12" s="2">
        <v>6606</v>
      </c>
      <c r="N12" s="8">
        <f t="shared" si="14"/>
        <v>4075</v>
      </c>
      <c r="O12" s="13">
        <f t="shared" si="5"/>
        <v>8.6935869952610982</v>
      </c>
      <c r="P12" s="38">
        <f t="shared" si="6"/>
        <v>13893.673600000446</v>
      </c>
      <c r="Q12" s="7">
        <f t="shared" si="7"/>
        <v>3.9435274453034054E-2</v>
      </c>
      <c r="R12" s="7">
        <f t="shared" si="8"/>
        <v>0.293102208156513</v>
      </c>
      <c r="S12" s="7">
        <f t="shared" si="9"/>
        <v>8.299555263707728E-2</v>
      </c>
      <c r="T12" s="50">
        <f t="shared" si="3"/>
        <v>56</v>
      </c>
      <c r="U12" s="30">
        <f t="shared" si="12"/>
        <v>2948</v>
      </c>
      <c r="V12" s="11">
        <f t="shared" si="10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/>
      <c r="F13" s="8">
        <f t="shared" si="4"/>
        <v>742600.00000000012</v>
      </c>
      <c r="G13" s="8"/>
      <c r="H13" s="8"/>
      <c r="I13" s="21">
        <f t="shared" si="13"/>
        <v>57</v>
      </c>
      <c r="J13" s="38">
        <f t="shared" si="11"/>
        <v>146189.15296999551</v>
      </c>
      <c r="K13" s="6">
        <v>179111</v>
      </c>
      <c r="L13" s="2">
        <v>11525</v>
      </c>
      <c r="M13" s="2">
        <v>7426</v>
      </c>
      <c r="N13" s="8">
        <f t="shared" si="14"/>
        <v>820</v>
      </c>
      <c r="O13" s="13">
        <f t="shared" si="5"/>
        <v>11.115230734068556</v>
      </c>
      <c r="P13" s="38">
        <f t="shared" si="6"/>
        <v>16693.558599999989</v>
      </c>
      <c r="Q13" s="7">
        <f t="shared" si="7"/>
        <v>4.1460323486553034E-2</v>
      </c>
      <c r="R13" s="7">
        <f t="shared" si="8"/>
        <v>7.1149674620390457E-2</v>
      </c>
      <c r="S13" s="7">
        <f t="shared" si="9"/>
        <v>6.4345573415368118E-2</v>
      </c>
      <c r="T13" s="50">
        <f t="shared" si="3"/>
        <v>57</v>
      </c>
      <c r="U13" s="30">
        <f t="shared" si="12"/>
        <v>-2378</v>
      </c>
      <c r="V13" s="11">
        <f t="shared" si="10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/>
      <c r="F14" s="8">
        <f t="shared" si="4"/>
        <v>780700</v>
      </c>
      <c r="G14" s="8"/>
      <c r="H14" s="8"/>
      <c r="I14" s="21">
        <f t="shared" si="13"/>
        <v>58</v>
      </c>
      <c r="J14" s="38">
        <f t="shared" si="11"/>
        <v>171576.57045999356</v>
      </c>
      <c r="K14" s="2">
        <v>191127</v>
      </c>
      <c r="L14" s="2">
        <v>15123</v>
      </c>
      <c r="M14" s="2">
        <v>7807</v>
      </c>
      <c r="N14" s="8">
        <f t="shared" si="14"/>
        <v>381</v>
      </c>
      <c r="O14" s="13">
        <f t="shared" si="5"/>
        <v>9.1022852116044888</v>
      </c>
      <c r="P14" s="38">
        <f t="shared" si="6"/>
        <v>19658.132400000119</v>
      </c>
      <c r="Q14" s="7">
        <f t="shared" si="7"/>
        <v>4.084718537935509E-2</v>
      </c>
      <c r="R14" s="7">
        <f t="shared" si="8"/>
        <v>2.5193414005157708E-2</v>
      </c>
      <c r="S14" s="7">
        <f t="shared" si="9"/>
        <v>7.912539829537428E-2</v>
      </c>
      <c r="T14" s="50">
        <f t="shared" si="3"/>
        <v>58</v>
      </c>
      <c r="U14" s="30">
        <f t="shared" si="12"/>
        <v>3598</v>
      </c>
      <c r="V14" s="11">
        <f t="shared" si="10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/>
      <c r="F15" s="8">
        <f t="shared" si="4"/>
        <v>877800</v>
      </c>
      <c r="G15" s="8"/>
      <c r="H15" s="8"/>
      <c r="I15" s="21">
        <f t="shared" si="13"/>
        <v>59</v>
      </c>
      <c r="J15" s="38">
        <f t="shared" si="11"/>
        <v>199507.13033000194</v>
      </c>
      <c r="K15" s="2">
        <v>209839</v>
      </c>
      <c r="L15" s="2">
        <v>16556</v>
      </c>
      <c r="M15" s="2">
        <v>8778</v>
      </c>
      <c r="N15" s="8">
        <f t="shared" si="14"/>
        <v>971</v>
      </c>
      <c r="O15" s="13">
        <f t="shared" si="5"/>
        <v>9.1274805244376296</v>
      </c>
      <c r="P15" s="38">
        <f t="shared" si="6"/>
        <v>22765.539400000009</v>
      </c>
      <c r="Q15" s="7">
        <f t="shared" si="7"/>
        <v>4.1832071254628546E-2</v>
      </c>
      <c r="R15" s="7">
        <f t="shared" si="8"/>
        <v>5.8649432230007251E-2</v>
      </c>
      <c r="S15" s="7">
        <f t="shared" si="9"/>
        <v>7.8898584152612236E-2</v>
      </c>
      <c r="T15" s="50">
        <f t="shared" si="3"/>
        <v>59</v>
      </c>
      <c r="U15" s="30">
        <f t="shared" si="12"/>
        <v>1433</v>
      </c>
      <c r="V15" s="11">
        <f t="shared" si="10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/>
      <c r="F16" s="8">
        <f t="shared" si="4"/>
        <v>984000</v>
      </c>
      <c r="G16" s="8"/>
      <c r="H16" s="8"/>
      <c r="I16" s="21">
        <f t="shared" si="13"/>
        <v>60</v>
      </c>
      <c r="J16" s="38">
        <f t="shared" si="11"/>
        <v>230110.14356000163</v>
      </c>
      <c r="K16" s="2">
        <v>234073</v>
      </c>
      <c r="L16" s="2">
        <v>24247</v>
      </c>
      <c r="M16" s="2">
        <v>9840</v>
      </c>
      <c r="N16" s="8">
        <f t="shared" si="14"/>
        <v>1062</v>
      </c>
      <c r="O16" s="13">
        <f t="shared" si="5"/>
        <v>7.0323085039889808</v>
      </c>
      <c r="P16" s="38">
        <f t="shared" si="6"/>
        <v>25993.924000000232</v>
      </c>
      <c r="Q16" s="7">
        <f t="shared" si="7"/>
        <v>4.2038167580199341E-2</v>
      </c>
      <c r="R16" s="7">
        <f t="shared" si="8"/>
        <v>4.379923289479111E-2</v>
      </c>
      <c r="S16" s="7">
        <f t="shared" si="9"/>
        <v>0.10358734241027372</v>
      </c>
      <c r="T16" s="50">
        <f t="shared" si="3"/>
        <v>60</v>
      </c>
      <c r="U16" s="30">
        <f t="shared" si="12"/>
        <v>7691</v>
      </c>
      <c r="V16" s="11">
        <f t="shared" si="10"/>
        <v>4.5370461351800506E-3</v>
      </c>
      <c r="AN16" t="s">
        <v>1114</v>
      </c>
      <c r="AR16" s="44" t="s">
        <v>1119</v>
      </c>
      <c r="AV16" t="s">
        <v>1115</v>
      </c>
    </row>
    <row r="17" spans="1:55" x14ac:dyDescent="0.3">
      <c r="A17" s="21">
        <v>61</v>
      </c>
      <c r="B17" s="23">
        <v>43911</v>
      </c>
      <c r="C17" s="20" t="s">
        <v>3</v>
      </c>
      <c r="D17" s="20"/>
      <c r="E17" s="8"/>
      <c r="F17" s="8">
        <f t="shared" si="4"/>
        <v>1118299.9999999998</v>
      </c>
      <c r="G17" s="8"/>
      <c r="H17" s="8"/>
      <c r="I17" s="21">
        <f t="shared" si="13"/>
        <v>61</v>
      </c>
      <c r="J17" s="38">
        <f t="shared" si="11"/>
        <v>263495.97241000272</v>
      </c>
      <c r="K17" s="2">
        <v>266073</v>
      </c>
      <c r="L17" s="2">
        <v>32000</v>
      </c>
      <c r="M17" s="2">
        <v>11183</v>
      </c>
      <c r="N17" s="8">
        <f t="shared" si="14"/>
        <v>1343</v>
      </c>
      <c r="O17" s="13">
        <f t="shared" si="5"/>
        <v>6.103382251885745</v>
      </c>
      <c r="P17" s="38">
        <f t="shared" si="6"/>
        <v>29321.43059999973</v>
      </c>
      <c r="Q17" s="7">
        <f t="shared" si="7"/>
        <v>4.2029818884291151E-2</v>
      </c>
      <c r="R17" s="7">
        <f t="shared" si="8"/>
        <v>4.1968749999999999E-2</v>
      </c>
      <c r="S17" s="7">
        <f t="shared" si="9"/>
        <v>0.12026774606968764</v>
      </c>
      <c r="T17" s="50">
        <f t="shared" si="3"/>
        <v>61</v>
      </c>
      <c r="U17" s="30">
        <f t="shared" si="12"/>
        <v>7753</v>
      </c>
      <c r="V17" s="11">
        <f t="shared" si="10"/>
        <v>5.047486967862203E-3</v>
      </c>
    </row>
    <row r="18" spans="1:55" x14ac:dyDescent="0.3">
      <c r="A18" s="21">
        <v>62</v>
      </c>
      <c r="B18" s="23">
        <v>43912</v>
      </c>
      <c r="C18" s="22" t="s">
        <v>4</v>
      </c>
      <c r="D18" s="22"/>
      <c r="E18" s="8"/>
      <c r="F18" s="8">
        <f t="shared" si="4"/>
        <v>1278299.9999999998</v>
      </c>
      <c r="G18" s="8"/>
      <c r="H18" s="8"/>
      <c r="I18" s="21">
        <f t="shared" si="13"/>
        <v>62</v>
      </c>
      <c r="J18" s="38">
        <f t="shared" si="11"/>
        <v>299756.03041998483</v>
      </c>
      <c r="K18" s="2">
        <v>292142</v>
      </c>
      <c r="L18" s="2">
        <v>26069</v>
      </c>
      <c r="M18" s="2">
        <v>12783</v>
      </c>
      <c r="N18" s="8">
        <f t="shared" si="14"/>
        <v>1600</v>
      </c>
      <c r="O18" s="13">
        <f t="shared" si="5"/>
        <v>8.1093842507121821</v>
      </c>
      <c r="P18" s="38">
        <f t="shared" si="6"/>
        <v>32726.203600000008</v>
      </c>
      <c r="Q18" s="7">
        <f t="shared" si="7"/>
        <v>4.3756118599858972E-2</v>
      </c>
      <c r="R18" s="7">
        <f t="shared" si="8"/>
        <v>6.1375580191031495E-2</v>
      </c>
      <c r="S18" s="7">
        <f t="shared" si="9"/>
        <v>8.9234002642550547E-2</v>
      </c>
      <c r="T18" s="50">
        <f t="shared" si="3"/>
        <v>62</v>
      </c>
      <c r="U18" s="30">
        <f t="shared" si="12"/>
        <v>-5931</v>
      </c>
      <c r="V18" s="11">
        <f t="shared" si="10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5" x14ac:dyDescent="0.3">
      <c r="A19" s="21">
        <v>63</v>
      </c>
      <c r="B19" s="23">
        <v>43913</v>
      </c>
      <c r="C19" s="22" t="s">
        <v>5</v>
      </c>
      <c r="D19" s="22"/>
      <c r="E19" s="8"/>
      <c r="F19" s="8">
        <f t="shared" si="4"/>
        <v>1450899.9999999998</v>
      </c>
      <c r="G19" s="8"/>
      <c r="H19" s="8"/>
      <c r="I19" s="21">
        <f t="shared" si="13"/>
        <v>63</v>
      </c>
      <c r="J19" s="38">
        <f t="shared" si="11"/>
        <v>338962.78240999021</v>
      </c>
      <c r="K19" s="2">
        <v>332930</v>
      </c>
      <c r="L19" s="2">
        <v>40788</v>
      </c>
      <c r="M19" s="2">
        <v>14509</v>
      </c>
      <c r="N19" s="8">
        <f t="shared" si="14"/>
        <v>1726</v>
      </c>
      <c r="O19" s="13">
        <f t="shared" si="5"/>
        <v>5.9976785582971264</v>
      </c>
      <c r="P19" s="38">
        <f t="shared" si="6"/>
        <v>36186.387399999774</v>
      </c>
      <c r="Q19" s="7">
        <f t="shared" si="7"/>
        <v>4.357973147508485E-2</v>
      </c>
      <c r="R19" s="7">
        <f t="shared" si="8"/>
        <v>4.2316367559086007E-2</v>
      </c>
      <c r="S19" s="7">
        <f t="shared" si="9"/>
        <v>0.1225122398101703</v>
      </c>
      <c r="T19" s="50">
        <f t="shared" si="3"/>
        <v>63</v>
      </c>
      <c r="U19" s="30">
        <f t="shared" si="12"/>
        <v>14719</v>
      </c>
      <c r="V19" s="11">
        <f t="shared" si="10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5">+AL19*AL$18</f>
        <v>-5.6151200000000001</v>
      </c>
      <c r="AV19" s="42">
        <f t="shared" si="15"/>
        <v>1115.6372999999999</v>
      </c>
      <c r="AW19" s="42">
        <f t="shared" si="15"/>
        <v>-70484.519079999794</v>
      </c>
      <c r="AX19" s="42">
        <f t="shared" si="15"/>
        <v>1456054.0048</v>
      </c>
      <c r="AY19" s="49">
        <f>(AQ19-AU19)/(AQ19+AR19)</f>
        <v>1.3206731388835131E-3</v>
      </c>
      <c r="AZ19" s="49">
        <f t="shared" ref="AZ19:BB20" si="16">(AR19-AV19)/(AR19+AS19)</f>
        <v>4.7204630281900651E-3</v>
      </c>
      <c r="BA19" s="49">
        <f t="shared" si="16"/>
        <v>1.8133811591128195E-2</v>
      </c>
      <c r="BB19" s="49">
        <f t="shared" si="16"/>
        <v>-0.41789761798826069</v>
      </c>
      <c r="BC19" s="47">
        <f>+B45</f>
        <v>43939</v>
      </c>
    </row>
    <row r="20" spans="1:55" x14ac:dyDescent="0.3">
      <c r="A20" s="21">
        <v>64</v>
      </c>
      <c r="B20" s="23">
        <v>43914</v>
      </c>
      <c r="C20" s="22" t="s">
        <v>6</v>
      </c>
      <c r="D20" s="22"/>
      <c r="E20" s="8"/>
      <c r="F20" s="8">
        <f t="shared" si="4"/>
        <v>1623100</v>
      </c>
      <c r="G20" s="8"/>
      <c r="H20" s="8"/>
      <c r="I20" s="21">
        <f t="shared" si="13"/>
        <v>64</v>
      </c>
      <c r="J20" s="38">
        <f t="shared" si="11"/>
        <v>381169.74447999336</v>
      </c>
      <c r="K20" s="2">
        <v>372755</v>
      </c>
      <c r="L20" s="2">
        <v>39825</v>
      </c>
      <c r="M20" s="2">
        <v>16231</v>
      </c>
      <c r="N20" s="8">
        <f t="shared" si="14"/>
        <v>1722</v>
      </c>
      <c r="O20" s="13">
        <f t="shared" si="5"/>
        <v>6.828446997392982</v>
      </c>
      <c r="P20" s="38">
        <f t="shared" si="6"/>
        <v>39680.126400000066</v>
      </c>
      <c r="Q20" s="7">
        <f t="shared" si="7"/>
        <v>4.3543346165712066E-2</v>
      </c>
      <c r="R20" s="7">
        <f t="shared" si="8"/>
        <v>4.3239171374764594E-2</v>
      </c>
      <c r="S20" s="7">
        <f t="shared" si="9"/>
        <v>0.10683961315072903</v>
      </c>
      <c r="T20" s="50">
        <f t="shared" si="3"/>
        <v>64</v>
      </c>
      <c r="U20" s="30">
        <f t="shared" si="12"/>
        <v>-963</v>
      </c>
      <c r="V20" s="11">
        <f t="shared" si="10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5"/>
        <v>-5.0074800000000002</v>
      </c>
      <c r="AV20" s="42">
        <f t="shared" si="15"/>
        <v>993.39618000000007</v>
      </c>
      <c r="AW20" s="42">
        <f t="shared" si="15"/>
        <v>-62374.980819999997</v>
      </c>
      <c r="AX20" s="42">
        <f t="shared" si="15"/>
        <v>1278662.02893</v>
      </c>
      <c r="AY20" s="49">
        <f>(AQ20-AU20)/(AQ20+AR20)</f>
        <v>1.9454196945664858E-3</v>
      </c>
      <c r="AZ20" s="49">
        <f t="shared" si="16"/>
        <v>6.9773150997762675E-3</v>
      </c>
      <c r="BA20" s="49">
        <f t="shared" si="16"/>
        <v>2.7075354802752343E-2</v>
      </c>
      <c r="BB20" s="49">
        <f t="shared" si="16"/>
        <v>-0.60976099397702321</v>
      </c>
      <c r="BC20" s="47">
        <f>+B46</f>
        <v>43940</v>
      </c>
    </row>
    <row r="21" spans="1:55" x14ac:dyDescent="0.3">
      <c r="A21" s="21">
        <v>65</v>
      </c>
      <c r="B21" s="23">
        <v>43915</v>
      </c>
      <c r="C21" s="22" t="s">
        <v>0</v>
      </c>
      <c r="D21" s="22"/>
      <c r="E21" s="8"/>
      <c r="F21" s="8">
        <f t="shared" si="4"/>
        <v>1843300</v>
      </c>
      <c r="G21" s="8"/>
      <c r="H21" s="8"/>
      <c r="I21" s="21">
        <f t="shared" si="13"/>
        <v>65</v>
      </c>
      <c r="J21" s="38">
        <f t="shared" si="11"/>
        <v>426411.48400999047</v>
      </c>
      <c r="K21" s="2">
        <v>413467</v>
      </c>
      <c r="L21" s="2">
        <v>40712</v>
      </c>
      <c r="M21" s="2">
        <v>18433</v>
      </c>
      <c r="N21" s="8">
        <f t="shared" si="14"/>
        <v>2202</v>
      </c>
      <c r="O21" s="13">
        <f t="shared" si="5"/>
        <v>7.3806831575680789</v>
      </c>
      <c r="P21" s="38">
        <f t="shared" si="6"/>
        <v>43185.565000000526</v>
      </c>
      <c r="Q21" s="7">
        <f t="shared" si="7"/>
        <v>4.4581550643703123E-2</v>
      </c>
      <c r="R21" s="7">
        <f t="shared" si="8"/>
        <v>5.4087247003340541E-2</v>
      </c>
      <c r="S21" s="7">
        <f t="shared" si="9"/>
        <v>9.8464931905085526E-2</v>
      </c>
      <c r="T21" s="50">
        <f t="shared" si="3"/>
        <v>65</v>
      </c>
      <c r="U21" s="30">
        <f t="shared" si="12"/>
        <v>887</v>
      </c>
      <c r="V21" s="11">
        <f t="shared" si="10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5"/>
        <v>-3.1581199999999998</v>
      </c>
      <c r="AV21" s="42">
        <f t="shared" si="15"/>
        <v>618.90554999999995</v>
      </c>
      <c r="AW21" s="42">
        <f t="shared" si="15"/>
        <v>-37376.575320000004</v>
      </c>
      <c r="AX21" s="42">
        <f t="shared" si="15"/>
        <v>728666.06559000001</v>
      </c>
      <c r="AY21" s="49">
        <f>(AQ21-AU21)/(AQ21+AR21)</f>
        <v>-5.7342129072494581E-4</v>
      </c>
      <c r="AZ21" s="49">
        <f t="shared" ref="AZ21" si="17">(AR21-AV21)/(AR21+AS21)</f>
        <v>-1.6886366036020862E-3</v>
      </c>
      <c r="BA21" s="49">
        <f t="shared" ref="BA21" si="18">(AS21-AW21)/(AS21+AT21)</f>
        <v>-4.6805549833089967E-3</v>
      </c>
      <c r="BB21" s="49">
        <f t="shared" ref="BB21" si="19">(AT21-AX21)/(AT21+AU21)</f>
        <v>5.0974526193608961E-2</v>
      </c>
      <c r="BC21" s="47">
        <f>+B47</f>
        <v>43941</v>
      </c>
    </row>
    <row r="22" spans="1:55" x14ac:dyDescent="0.3">
      <c r="A22" s="21">
        <v>66</v>
      </c>
      <c r="B22" s="23">
        <v>43916</v>
      </c>
      <c r="C22" s="22" t="s">
        <v>1</v>
      </c>
      <c r="D22" s="22"/>
      <c r="E22" s="8"/>
      <c r="F22" s="8">
        <f t="shared" si="4"/>
        <v>2083400.0000000002</v>
      </c>
      <c r="G22" s="8"/>
      <c r="H22" s="8"/>
      <c r="I22" s="21">
        <f t="shared" si="13"/>
        <v>66</v>
      </c>
      <c r="J22" s="38">
        <f t="shared" si="11"/>
        <v>474703.61965999193</v>
      </c>
      <c r="K22" s="2">
        <v>462684</v>
      </c>
      <c r="L22" s="2">
        <v>49219</v>
      </c>
      <c r="M22" s="2">
        <v>20834</v>
      </c>
      <c r="N22" s="8">
        <f t="shared" si="14"/>
        <v>2401</v>
      </c>
      <c r="O22" s="13">
        <f t="shared" si="5"/>
        <v>6.8566765521978734</v>
      </c>
      <c r="P22" s="38">
        <f t="shared" si="6"/>
        <v>46680.847600000096</v>
      </c>
      <c r="Q22" s="7">
        <f t="shared" si="7"/>
        <v>4.5028572416595344E-2</v>
      </c>
      <c r="R22" s="7">
        <f t="shared" si="8"/>
        <v>4.8781974440764743E-2</v>
      </c>
      <c r="S22" s="7">
        <f t="shared" si="9"/>
        <v>0.10637713860864002</v>
      </c>
      <c r="T22" s="50">
        <f t="shared" si="3"/>
        <v>66</v>
      </c>
      <c r="U22" s="30">
        <f t="shared" si="12"/>
        <v>8507</v>
      </c>
      <c r="V22" s="11">
        <f t="shared" si="10"/>
        <v>5.1892868566883665E-3</v>
      </c>
      <c r="AL22" s="51">
        <v>-0.77553000000000005</v>
      </c>
      <c r="AM22" s="52">
        <v>201.37798000000001</v>
      </c>
      <c r="AN22" s="46">
        <v>-18086.397850000001</v>
      </c>
      <c r="AO22" s="45">
        <v>697664.13344000001</v>
      </c>
      <c r="AP22" s="45">
        <v>-9966167.6883000005</v>
      </c>
      <c r="AQ22" s="54">
        <v>-2.4278</v>
      </c>
      <c r="AR22" s="53">
        <v>459.54770000000002</v>
      </c>
      <c r="AS22" s="43">
        <v>-25702.9149</v>
      </c>
      <c r="AT22" s="43">
        <v>439412.34879999998</v>
      </c>
      <c r="AU22" s="41">
        <f t="shared" ref="AU22" si="20">+AL22*AL$18</f>
        <v>-3.1021200000000002</v>
      </c>
      <c r="AV22" s="42">
        <f t="shared" ref="AV22" si="21">+AM22*AM$18</f>
        <v>604.13394000000005</v>
      </c>
      <c r="AW22" s="42">
        <f t="shared" ref="AW22" si="22">+AN22*AN$18</f>
        <v>-36172.795700000002</v>
      </c>
      <c r="AX22" s="42">
        <f t="shared" ref="AX22" si="23">+AO22*AO$18</f>
        <v>697664.13344000001</v>
      </c>
      <c r="AY22" s="49">
        <f>(AQ22-AU22)/(AQ22+AR22)</f>
        <v>1.4751490801428689E-3</v>
      </c>
      <c r="AZ22" s="49">
        <f t="shared" ref="AZ22" si="24">(AR22-AV22)/(AR22+AS22)</f>
        <v>5.7276923024754019E-3</v>
      </c>
      <c r="BA22" s="49">
        <f t="shared" ref="BA22" si="25">(AS22-AW22)/(AS22+AT22)</f>
        <v>2.5307329110920724E-2</v>
      </c>
      <c r="BB22" s="49">
        <f t="shared" ref="BB22" si="26">(AT22-AX22)/(AT22+AU22)</f>
        <v>-0.58772496617048209</v>
      </c>
      <c r="BC22" s="47">
        <f>+B48</f>
        <v>43942</v>
      </c>
    </row>
    <row r="23" spans="1:55" x14ac:dyDescent="0.3">
      <c r="A23" s="21">
        <v>67</v>
      </c>
      <c r="B23" s="23">
        <v>43917</v>
      </c>
      <c r="C23" s="22" t="s">
        <v>2</v>
      </c>
      <c r="D23" s="22"/>
      <c r="E23" s="8"/>
      <c r="F23" s="8">
        <f t="shared" si="4"/>
        <v>2333500.0000000005</v>
      </c>
      <c r="G23" s="8"/>
      <c r="H23" s="8"/>
      <c r="I23" s="21">
        <f t="shared" si="13"/>
        <v>67</v>
      </c>
      <c r="J23" s="38">
        <f t="shared" si="11"/>
        <v>526042.82136998512</v>
      </c>
      <c r="K23" s="2">
        <v>509164</v>
      </c>
      <c r="L23" s="2">
        <v>46484</v>
      </c>
      <c r="M23" s="2">
        <v>23335</v>
      </c>
      <c r="N23" s="8">
        <f t="shared" si="14"/>
        <v>2501</v>
      </c>
      <c r="O23" s="13">
        <f t="shared" si="5"/>
        <v>7.9339379403651984</v>
      </c>
      <c r="P23" s="38">
        <f t="shared" si="6"/>
        <v>50144.118600000278</v>
      </c>
      <c r="Q23" s="7">
        <f t="shared" si="7"/>
        <v>4.5830027260371907E-2</v>
      </c>
      <c r="R23" s="7">
        <f t="shared" si="8"/>
        <v>5.3803459254797348E-2</v>
      </c>
      <c r="S23" s="7">
        <f t="shared" si="9"/>
        <v>9.1294749825203664E-2</v>
      </c>
      <c r="T23" s="50">
        <f t="shared" si="3"/>
        <v>67</v>
      </c>
      <c r="U23" s="30">
        <f t="shared" si="12"/>
        <v>-2735</v>
      </c>
      <c r="V23" s="12">
        <f t="shared" si="10"/>
        <v>4.9119733523972633E-3</v>
      </c>
      <c r="AQ23" s="55"/>
    </row>
    <row r="24" spans="1:55" x14ac:dyDescent="0.3">
      <c r="A24" s="21">
        <v>68</v>
      </c>
      <c r="B24" s="23">
        <v>43918</v>
      </c>
      <c r="C24" s="20" t="s">
        <v>3</v>
      </c>
      <c r="D24" s="20"/>
      <c r="E24" s="14">
        <f t="shared" ref="E24:E27" si="27">+F6</f>
        <v>87200.000000000015</v>
      </c>
      <c r="F24" s="8">
        <f t="shared" si="4"/>
        <v>2648700</v>
      </c>
      <c r="G24" s="15">
        <f t="shared" ref="G24:G27" si="28">+F24-E24</f>
        <v>2561500</v>
      </c>
      <c r="H24" s="14">
        <f t="shared" ref="H24:H55" si="29">+K6</f>
        <v>32778</v>
      </c>
      <c r="I24" s="21">
        <f t="shared" si="13"/>
        <v>68</v>
      </c>
      <c r="J24" s="38">
        <f t="shared" si="11"/>
        <v>580406.81035999395</v>
      </c>
      <c r="K24" s="2">
        <v>570968</v>
      </c>
      <c r="L24" s="2">
        <v>62514</v>
      </c>
      <c r="M24" s="2">
        <v>26487</v>
      </c>
      <c r="N24" s="8">
        <f t="shared" si="14"/>
        <v>3152</v>
      </c>
      <c r="O24" s="13">
        <f t="shared" si="5"/>
        <v>6.6713929083241226</v>
      </c>
      <c r="P24" s="38">
        <f t="shared" si="6"/>
        <v>53553.522400000249</v>
      </c>
      <c r="Q24" s="7">
        <f t="shared" si="7"/>
        <v>4.63896400498802E-2</v>
      </c>
      <c r="R24" s="7">
        <f t="shared" si="8"/>
        <v>5.042070576190933E-2</v>
      </c>
      <c r="S24" s="7">
        <f t="shared" si="9"/>
        <v>0.10948774712418209</v>
      </c>
      <c r="T24" s="50">
        <f t="shared" si="3"/>
        <v>68</v>
      </c>
      <c r="U24" s="30">
        <f t="shared" si="12"/>
        <v>16030</v>
      </c>
      <c r="V24" s="12">
        <f t="shared" si="10"/>
        <v>5.52044948228272E-3</v>
      </c>
    </row>
    <row r="25" spans="1:55" x14ac:dyDescent="0.3">
      <c r="A25" s="21">
        <v>69</v>
      </c>
      <c r="B25" s="23">
        <v>43919</v>
      </c>
      <c r="C25" s="21" t="s">
        <v>4</v>
      </c>
      <c r="D25" s="21"/>
      <c r="E25" s="14">
        <f t="shared" si="27"/>
        <v>113000</v>
      </c>
      <c r="F25" s="8">
        <f t="shared" si="4"/>
        <v>2995700</v>
      </c>
      <c r="G25" s="15">
        <f t="shared" si="28"/>
        <v>2882700</v>
      </c>
      <c r="H25" s="14">
        <f t="shared" si="29"/>
        <v>37364</v>
      </c>
      <c r="I25" s="21">
        <f t="shared" si="13"/>
        <v>69</v>
      </c>
      <c r="J25" s="38">
        <f t="shared" si="11"/>
        <v>637754.35913000442</v>
      </c>
      <c r="K25" s="2">
        <v>634835</v>
      </c>
      <c r="L25" s="2">
        <v>63159</v>
      </c>
      <c r="M25" s="2">
        <v>29957</v>
      </c>
      <c r="N25" s="2">
        <v>3398</v>
      </c>
      <c r="O25" s="13">
        <f t="shared" si="5"/>
        <v>7.308180434154453</v>
      </c>
      <c r="P25" s="38">
        <f t="shared" si="6"/>
        <v>56887.203400000581</v>
      </c>
      <c r="Q25" s="7">
        <f t="shared" si="7"/>
        <v>4.7188639567761703E-2</v>
      </c>
      <c r="R25" s="7">
        <f t="shared" si="8"/>
        <v>5.3800725153976471E-2</v>
      </c>
      <c r="S25" s="7">
        <f t="shared" si="9"/>
        <v>9.9488843557774861E-2</v>
      </c>
      <c r="T25" s="50">
        <f t="shared" si="3"/>
        <v>69</v>
      </c>
      <c r="U25" s="30">
        <f t="shared" si="12"/>
        <v>645</v>
      </c>
      <c r="V25" s="12">
        <f t="shared" si="10"/>
        <v>5.3525719281388075E-3</v>
      </c>
    </row>
    <row r="26" spans="1:55" x14ac:dyDescent="0.3">
      <c r="A26" s="21">
        <v>70</v>
      </c>
      <c r="B26" s="23">
        <v>43920</v>
      </c>
      <c r="C26" s="21" t="s">
        <v>5</v>
      </c>
      <c r="D26" s="21"/>
      <c r="E26" s="14">
        <f t="shared" si="27"/>
        <v>144000</v>
      </c>
      <c r="F26" s="8">
        <f t="shared" si="4"/>
        <v>3310599.9999999995</v>
      </c>
      <c r="G26" s="15">
        <f t="shared" si="28"/>
        <v>3166599.9999999995</v>
      </c>
      <c r="H26" s="14">
        <f t="shared" si="29"/>
        <v>44279</v>
      </c>
      <c r="I26" s="21">
        <f t="shared" si="13"/>
        <v>70</v>
      </c>
      <c r="J26" s="38">
        <f t="shared" si="11"/>
        <v>698025.29145999439</v>
      </c>
      <c r="K26" s="2">
        <v>693282</v>
      </c>
      <c r="L26" s="2">
        <v>58469</v>
      </c>
      <c r="M26" s="2">
        <v>33106</v>
      </c>
      <c r="N26" s="8">
        <f t="shared" ref="N26:N33" si="30">+M26-M25</f>
        <v>3149</v>
      </c>
      <c r="O26" s="13">
        <f t="shared" si="5"/>
        <v>8.5607219267389869</v>
      </c>
      <c r="P26" s="38">
        <f t="shared" si="6"/>
        <v>60123.305999999517</v>
      </c>
      <c r="Q26" s="7">
        <f t="shared" si="7"/>
        <v>4.7752573988651084E-2</v>
      </c>
      <c r="R26" s="7">
        <f t="shared" si="8"/>
        <v>5.3857599753715645E-2</v>
      </c>
      <c r="S26" s="7">
        <f t="shared" si="9"/>
        <v>8.4336532608664291E-2</v>
      </c>
      <c r="T26" s="50">
        <f t="shared" si="3"/>
        <v>70</v>
      </c>
      <c r="U26" s="30">
        <f t="shared" si="12"/>
        <v>-4690</v>
      </c>
      <c r="V26" s="12">
        <f t="shared" si="10"/>
        <v>4.5421632178536293E-3</v>
      </c>
    </row>
    <row r="27" spans="1:55" x14ac:dyDescent="0.3">
      <c r="A27" s="21">
        <v>71</v>
      </c>
      <c r="B27" s="23">
        <v>43921</v>
      </c>
      <c r="C27" s="21" t="s">
        <v>6</v>
      </c>
      <c r="D27" s="21"/>
      <c r="E27" s="14">
        <f t="shared" si="27"/>
        <v>177500.00000000003</v>
      </c>
      <c r="F27" s="8">
        <f t="shared" si="4"/>
        <v>3640500</v>
      </c>
      <c r="G27" s="15">
        <f t="shared" si="28"/>
        <v>3463000</v>
      </c>
      <c r="H27" s="14">
        <f t="shared" si="29"/>
        <v>51767</v>
      </c>
      <c r="I27" s="21">
        <f t="shared" si="13"/>
        <v>71</v>
      </c>
      <c r="J27" s="38">
        <f t="shared" si="11"/>
        <v>761140.48241000064</v>
      </c>
      <c r="K27" s="2">
        <v>750890</v>
      </c>
      <c r="L27" s="2">
        <v>57610</v>
      </c>
      <c r="M27" s="2">
        <v>36405</v>
      </c>
      <c r="N27" s="8">
        <f t="shared" si="30"/>
        <v>3299</v>
      </c>
      <c r="O27" s="13">
        <f t="shared" si="5"/>
        <v>9.3767996166653713</v>
      </c>
      <c r="P27" s="38">
        <f t="shared" si="6"/>
        <v>63239.974600000423</v>
      </c>
      <c r="Q27" s="7">
        <f t="shared" si="7"/>
        <v>4.8482467471933306E-2</v>
      </c>
      <c r="R27" s="7">
        <f t="shared" si="8"/>
        <v>5.7264363825724703E-2</v>
      </c>
      <c r="S27" s="7">
        <f t="shared" si="9"/>
        <v>7.6722289549734313E-2</v>
      </c>
      <c r="T27" s="50">
        <f t="shared" si="3"/>
        <v>71</v>
      </c>
      <c r="U27" s="30">
        <f t="shared" si="12"/>
        <v>-859</v>
      </c>
      <c r="V27" s="12">
        <f t="shared" si="10"/>
        <v>4.3934531023185818E-3</v>
      </c>
    </row>
    <row r="28" spans="1:55" x14ac:dyDescent="0.3">
      <c r="A28" s="21">
        <v>72</v>
      </c>
      <c r="B28" s="23">
        <v>43922</v>
      </c>
      <c r="C28" s="22" t="s">
        <v>0</v>
      </c>
      <c r="D28" s="22"/>
      <c r="E28" s="14">
        <f t="shared" ref="E28:E88" si="31">+F10</f>
        <v>219800.00000000003</v>
      </c>
      <c r="F28" s="8">
        <f t="shared" si="4"/>
        <v>4059800.0000000005</v>
      </c>
      <c r="G28" s="15">
        <f>+F28-E28</f>
        <v>3840000.0000000005</v>
      </c>
      <c r="H28" s="14">
        <f t="shared" si="29"/>
        <v>61513</v>
      </c>
      <c r="I28" s="21">
        <f t="shared" si="13"/>
        <v>72</v>
      </c>
      <c r="J28" s="38">
        <f t="shared" si="11"/>
        <v>827001.8583200071</v>
      </c>
      <c r="K28" s="2">
        <v>823626</v>
      </c>
      <c r="L28" s="2">
        <v>72736</v>
      </c>
      <c r="M28" s="2">
        <v>40598</v>
      </c>
      <c r="N28" s="8">
        <f t="shared" si="30"/>
        <v>4193</v>
      </c>
      <c r="O28" s="13">
        <f t="shared" si="5"/>
        <v>8.1905370641424557</v>
      </c>
      <c r="P28" s="38">
        <f t="shared" si="6"/>
        <v>66215.353600000148</v>
      </c>
      <c r="Q28" s="7">
        <f t="shared" si="7"/>
        <v>4.9291790205748726E-2</v>
      </c>
      <c r="R28" s="7">
        <f t="shared" si="8"/>
        <v>5.7646832380114386E-2</v>
      </c>
      <c r="S28" s="7">
        <f t="shared" si="9"/>
        <v>8.8311927986731847E-2</v>
      </c>
      <c r="T28" s="50">
        <f t="shared" si="3"/>
        <v>72</v>
      </c>
      <c r="U28" s="30">
        <f t="shared" si="12"/>
        <v>15126</v>
      </c>
      <c r="V28" s="12">
        <f t="shared" si="10"/>
        <v>5.0909029098158629E-3</v>
      </c>
      <c r="W28" s="16">
        <f t="shared" ref="W28:W64" si="32">+H28/K28</f>
        <v>7.4685597589197045E-2</v>
      </c>
    </row>
    <row r="29" spans="1:55" x14ac:dyDescent="0.3">
      <c r="A29" s="21">
        <v>73</v>
      </c>
      <c r="B29" s="23">
        <v>43923</v>
      </c>
      <c r="C29" s="22" t="s">
        <v>1</v>
      </c>
      <c r="D29" s="22"/>
      <c r="E29" s="14">
        <f t="shared" si="31"/>
        <v>253099.99999999997</v>
      </c>
      <c r="F29" s="8">
        <f t="shared" si="4"/>
        <v>4552600</v>
      </c>
      <c r="G29" s="15">
        <f t="shared" ref="G29:G42" si="33">+F29-E29</f>
        <v>4299500</v>
      </c>
      <c r="H29" s="14">
        <f t="shared" si="29"/>
        <v>72469</v>
      </c>
      <c r="I29" s="21">
        <f t="shared" si="13"/>
        <v>73</v>
      </c>
      <c r="J29" s="38">
        <f t="shared" si="11"/>
        <v>895492.39680999704</v>
      </c>
      <c r="K29" s="2">
        <v>896450</v>
      </c>
      <c r="L29" s="2">
        <v>72839</v>
      </c>
      <c r="M29" s="2">
        <v>45526</v>
      </c>
      <c r="N29" s="8">
        <f t="shared" si="30"/>
        <v>4928</v>
      </c>
      <c r="O29" s="13">
        <f t="shared" si="5"/>
        <v>8.8728183816962396</v>
      </c>
      <c r="P29" s="38">
        <f t="shared" si="6"/>
        <v>69027.587400000193</v>
      </c>
      <c r="Q29" s="7">
        <f t="shared" si="7"/>
        <v>5.0784762117240229E-2</v>
      </c>
      <c r="R29" s="7">
        <f t="shared" si="8"/>
        <v>6.7656063372643779E-2</v>
      </c>
      <c r="S29" s="7">
        <f t="shared" si="9"/>
        <v>8.125271905850856E-2</v>
      </c>
      <c r="T29" s="50">
        <f t="shared" si="3"/>
        <v>73</v>
      </c>
      <c r="U29" s="30">
        <f t="shared" si="12"/>
        <v>103</v>
      </c>
      <c r="V29" s="12">
        <f t="shared" si="10"/>
        <v>5.497239109822076E-3</v>
      </c>
      <c r="W29" s="16">
        <f t="shared" si="32"/>
        <v>8.0839979920798707E-2</v>
      </c>
    </row>
    <row r="30" spans="1:55" x14ac:dyDescent="0.3">
      <c r="A30" s="21">
        <v>74</v>
      </c>
      <c r="B30" s="23">
        <v>43924</v>
      </c>
      <c r="C30" s="22" t="s">
        <v>2</v>
      </c>
      <c r="D30" s="22"/>
      <c r="E30" s="14">
        <f t="shared" si="31"/>
        <v>660599.99999999988</v>
      </c>
      <c r="F30" s="8">
        <f t="shared" si="4"/>
        <v>5032200</v>
      </c>
      <c r="G30" s="15">
        <f t="shared" si="33"/>
        <v>4371600</v>
      </c>
      <c r="H30" s="14">
        <f t="shared" si="29"/>
        <v>167515</v>
      </c>
      <c r="I30" s="21">
        <f t="shared" si="13"/>
        <v>74</v>
      </c>
      <c r="J30" s="38">
        <f t="shared" si="11"/>
        <v>966476.12677999772</v>
      </c>
      <c r="K30" s="2">
        <v>972303</v>
      </c>
      <c r="L30" s="2">
        <v>75853</v>
      </c>
      <c r="M30" s="2">
        <v>50322</v>
      </c>
      <c r="N30" s="8">
        <f t="shared" si="30"/>
        <v>4796</v>
      </c>
      <c r="O30" s="13">
        <f t="shared" si="5"/>
        <v>9.2271713149963848</v>
      </c>
      <c r="P30" s="38">
        <f t="shared" si="6"/>
        <v>71654.820400000201</v>
      </c>
      <c r="Q30" s="7">
        <f t="shared" si="7"/>
        <v>5.1755471288271251E-2</v>
      </c>
      <c r="R30" s="7">
        <f t="shared" si="8"/>
        <v>6.3227558567228725E-2</v>
      </c>
      <c r="S30" s="7">
        <f t="shared" si="9"/>
        <v>7.8013746743556281E-2</v>
      </c>
      <c r="T30" s="50">
        <f t="shared" si="3"/>
        <v>74</v>
      </c>
      <c r="U30" s="30">
        <f t="shared" si="12"/>
        <v>3014</v>
      </c>
      <c r="V30" s="12">
        <f t="shared" si="10"/>
        <v>4.9326187412771531E-3</v>
      </c>
      <c r="W30" s="16">
        <f t="shared" si="32"/>
        <v>0.17228682828295294</v>
      </c>
    </row>
    <row r="31" spans="1:55" x14ac:dyDescent="0.3">
      <c r="A31" s="21">
        <v>75</v>
      </c>
      <c r="B31" s="23">
        <v>43925</v>
      </c>
      <c r="C31" s="20" t="s">
        <v>3</v>
      </c>
      <c r="D31" s="20"/>
      <c r="E31" s="14">
        <f t="shared" si="31"/>
        <v>742600.00000000012</v>
      </c>
      <c r="F31" s="8">
        <f t="shared" si="4"/>
        <v>5698600</v>
      </c>
      <c r="G31" s="15">
        <f t="shared" si="33"/>
        <v>4956000</v>
      </c>
      <c r="H31" s="14">
        <f t="shared" si="29"/>
        <v>179111</v>
      </c>
      <c r="I31" s="21">
        <f t="shared" si="13"/>
        <v>75</v>
      </c>
      <c r="J31" s="38">
        <f t="shared" si="11"/>
        <v>1039798.1284099985</v>
      </c>
      <c r="K31" s="2">
        <v>1051697</v>
      </c>
      <c r="L31" s="2">
        <v>79394</v>
      </c>
      <c r="M31" s="2">
        <v>56986</v>
      </c>
      <c r="N31" s="8">
        <f t="shared" si="30"/>
        <v>6664</v>
      </c>
      <c r="O31" s="13">
        <f t="shared" si="5"/>
        <v>9.5241825201264909</v>
      </c>
      <c r="P31" s="38">
        <f t="shared" si="6"/>
        <v>74075.197000000277</v>
      </c>
      <c r="Q31" s="7">
        <f t="shared" si="7"/>
        <v>5.4184807981766614E-2</v>
      </c>
      <c r="R31" s="7">
        <f t="shared" si="8"/>
        <v>8.3935813789455124E-2</v>
      </c>
      <c r="S31" s="7">
        <f t="shared" si="9"/>
        <v>7.5491324972877166E-2</v>
      </c>
      <c r="T31" s="50">
        <f t="shared" si="3"/>
        <v>75</v>
      </c>
      <c r="U31" s="30">
        <f t="shared" si="12"/>
        <v>3541</v>
      </c>
      <c r="V31" s="12">
        <f t="shared" si="10"/>
        <v>6.3364257956426617E-3</v>
      </c>
      <c r="W31" s="16">
        <f t="shared" si="32"/>
        <v>0.17030665676520898</v>
      </c>
    </row>
    <row r="32" spans="1:55" x14ac:dyDescent="0.3">
      <c r="A32" s="21">
        <v>76</v>
      </c>
      <c r="B32" s="23">
        <v>43926</v>
      </c>
      <c r="C32" s="22" t="s">
        <v>4</v>
      </c>
      <c r="D32" s="22"/>
      <c r="E32" s="14">
        <f t="shared" si="31"/>
        <v>780700</v>
      </c>
      <c r="F32" s="8">
        <f t="shared" si="4"/>
        <v>6278400</v>
      </c>
      <c r="G32" s="15">
        <f t="shared" si="33"/>
        <v>5497700</v>
      </c>
      <c r="H32" s="14">
        <f t="shared" si="29"/>
        <v>191127</v>
      </c>
      <c r="I32" s="21">
        <f t="shared" si="13"/>
        <v>76</v>
      </c>
      <c r="J32" s="38">
        <f t="shared" si="11"/>
        <v>1115284.533159988</v>
      </c>
      <c r="K32" s="2">
        <v>1133758</v>
      </c>
      <c r="L32" s="2">
        <v>82061</v>
      </c>
      <c r="M32" s="2">
        <v>62784</v>
      </c>
      <c r="N32" s="8">
        <f t="shared" si="30"/>
        <v>5798</v>
      </c>
      <c r="O32" s="13">
        <f t="shared" si="5"/>
        <v>9.9190861621681723</v>
      </c>
      <c r="P32" s="38">
        <f t="shared" si="6"/>
        <v>76266.861600000528</v>
      </c>
      <c r="Q32" s="7">
        <f t="shared" si="7"/>
        <v>5.5376897009767515E-2</v>
      </c>
      <c r="R32" s="7">
        <f t="shared" si="8"/>
        <v>7.0654756827238277E-2</v>
      </c>
      <c r="S32" s="7">
        <f t="shared" si="9"/>
        <v>7.2379643627652465E-2</v>
      </c>
      <c r="T32" s="50">
        <f t="shared" si="3"/>
        <v>76</v>
      </c>
      <c r="U32" s="30">
        <f t="shared" si="12"/>
        <v>2667</v>
      </c>
      <c r="V32" s="12">
        <f t="shared" si="10"/>
        <v>5.1139661197539509E-3</v>
      </c>
      <c r="W32" s="16">
        <f t="shared" si="32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14">
        <f t="shared" si="31"/>
        <v>877800</v>
      </c>
      <c r="F33" s="8">
        <f t="shared" si="4"/>
        <v>6759400</v>
      </c>
      <c r="G33" s="15">
        <f t="shared" si="33"/>
        <v>5881600</v>
      </c>
      <c r="H33" s="14">
        <f t="shared" si="29"/>
        <v>209839</v>
      </c>
      <c r="I33" s="21">
        <f t="shared" si="13"/>
        <v>77</v>
      </c>
      <c r="J33" s="38">
        <f t="shared" si="11"/>
        <v>1192742.523769984</v>
      </c>
      <c r="K33" s="2">
        <v>1210956</v>
      </c>
      <c r="L33" s="2">
        <v>77200</v>
      </c>
      <c r="M33" s="2">
        <v>67594</v>
      </c>
      <c r="N33" s="8">
        <f t="shared" si="30"/>
        <v>4810</v>
      </c>
      <c r="O33" s="13">
        <f t="shared" si="5"/>
        <v>11.215681959412237</v>
      </c>
      <c r="P33" s="38">
        <f t="shared" si="6"/>
        <v>78207.958600000129</v>
      </c>
      <c r="Q33" s="7">
        <f t="shared" si="7"/>
        <v>5.5818708524504608E-2</v>
      </c>
      <c r="R33" s="7">
        <f t="shared" si="8"/>
        <v>6.2305699481865283E-2</v>
      </c>
      <c r="S33" s="7">
        <f t="shared" si="9"/>
        <v>6.3751284109414386E-2</v>
      </c>
      <c r="T33" s="50">
        <f t="shared" si="3"/>
        <v>77</v>
      </c>
      <c r="U33" s="30">
        <f t="shared" si="12"/>
        <v>-4861</v>
      </c>
      <c r="V33" s="12">
        <f t="shared" si="10"/>
        <v>3.9720683493041859E-3</v>
      </c>
      <c r="W33" s="16">
        <f t="shared" si="32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14">
        <f t="shared" si="31"/>
        <v>984000</v>
      </c>
      <c r="F34" s="8">
        <f t="shared" si="4"/>
        <v>7261400</v>
      </c>
      <c r="G34" s="15">
        <f t="shared" si="33"/>
        <v>6277400</v>
      </c>
      <c r="H34" s="14">
        <f t="shared" si="29"/>
        <v>234073</v>
      </c>
      <c r="I34" s="21">
        <f t="shared" si="13"/>
        <v>78</v>
      </c>
      <c r="J34" s="38">
        <f t="shared" si="11"/>
        <v>1271960.3342599887</v>
      </c>
      <c r="K34" s="2">
        <v>1279722</v>
      </c>
      <c r="L34" s="2">
        <v>68766</v>
      </c>
      <c r="M34" s="2">
        <v>72614</v>
      </c>
      <c r="N34" s="2">
        <v>5020</v>
      </c>
      <c r="O34" s="13">
        <f t="shared" si="5"/>
        <v>13.24288576008359</v>
      </c>
      <c r="P34" s="38">
        <f t="shared" si="6"/>
        <v>79876.632400000584</v>
      </c>
      <c r="Q34" s="7">
        <f t="shared" si="7"/>
        <v>5.6742011155547847E-2</v>
      </c>
      <c r="R34" s="7">
        <f t="shared" si="8"/>
        <v>7.3001192449757141E-2</v>
      </c>
      <c r="S34" s="7">
        <f t="shared" si="9"/>
        <v>5.3735108093789119E-2</v>
      </c>
      <c r="T34" s="50">
        <f t="shared" si="3"/>
        <v>78</v>
      </c>
      <c r="U34" s="30">
        <f t="shared" si="12"/>
        <v>-8434</v>
      </c>
      <c r="V34" s="12">
        <f t="shared" si="10"/>
        <v>3.9227269672632023E-3</v>
      </c>
      <c r="W34" s="16">
        <f t="shared" si="32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14">
        <f t="shared" si="31"/>
        <v>1118299.9999999998</v>
      </c>
      <c r="F35" s="8">
        <f t="shared" si="4"/>
        <v>7923499.9999999991</v>
      </c>
      <c r="G35" s="15">
        <f t="shared" si="33"/>
        <v>6805199.9999999991</v>
      </c>
      <c r="H35" s="14">
        <f t="shared" si="29"/>
        <v>266073</v>
      </c>
      <c r="I35" s="21">
        <f t="shared" si="13"/>
        <v>79</v>
      </c>
      <c r="J35" s="38">
        <f t="shared" si="11"/>
        <v>1352707.2499300037</v>
      </c>
      <c r="K35" s="2">
        <v>1353361</v>
      </c>
      <c r="L35" s="2">
        <v>73639</v>
      </c>
      <c r="M35" s="2">
        <v>79235</v>
      </c>
      <c r="N35" s="2">
        <v>6695</v>
      </c>
      <c r="O35" s="13">
        <f t="shared" si="5"/>
        <v>13.082392992372565</v>
      </c>
      <c r="P35" s="38">
        <f t="shared" si="6"/>
        <v>81251.027400000137</v>
      </c>
      <c r="Q35" s="7">
        <f t="shared" si="7"/>
        <v>5.8546832663273138E-2</v>
      </c>
      <c r="R35" s="7">
        <f t="shared" si="8"/>
        <v>9.0916498051304334E-2</v>
      </c>
      <c r="S35" s="7">
        <f t="shared" si="9"/>
        <v>5.4411941824834616E-2</v>
      </c>
      <c r="T35" s="50">
        <f t="shared" si="3"/>
        <v>79</v>
      </c>
      <c r="U35" s="30">
        <f t="shared" si="12"/>
        <v>4873</v>
      </c>
      <c r="V35" s="12">
        <f t="shared" si="10"/>
        <v>4.9469432028852612E-3</v>
      </c>
      <c r="W35" s="16">
        <f t="shared" si="32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14">
        <f t="shared" si="31"/>
        <v>1278299.9999999998</v>
      </c>
      <c r="F36" s="8">
        <f t="shared" si="4"/>
        <v>8552200</v>
      </c>
      <c r="G36" s="15">
        <f t="shared" si="33"/>
        <v>7273900</v>
      </c>
      <c r="H36" s="14">
        <f t="shared" si="29"/>
        <v>292142</v>
      </c>
      <c r="I36" s="21">
        <f t="shared" si="13"/>
        <v>80</v>
      </c>
      <c r="J36" s="38">
        <f t="shared" si="11"/>
        <v>1434733.6073599849</v>
      </c>
      <c r="K36" s="2">
        <v>1436198</v>
      </c>
      <c r="L36" s="2">
        <v>82837</v>
      </c>
      <c r="M36" s="2">
        <v>85522</v>
      </c>
      <c r="N36" s="2">
        <v>6287</v>
      </c>
      <c r="O36" s="13">
        <f t="shared" si="5"/>
        <v>12.360870262822965</v>
      </c>
      <c r="P36" s="38">
        <f t="shared" si="6"/>
        <v>82309.288000000292</v>
      </c>
      <c r="Q36" s="7">
        <f t="shared" si="7"/>
        <v>5.9547499718005457E-2</v>
      </c>
      <c r="R36" s="7">
        <f t="shared" si="8"/>
        <v>7.589603679515193E-2</v>
      </c>
      <c r="S36" s="7">
        <f t="shared" si="9"/>
        <v>5.7677980334187903E-2</v>
      </c>
      <c r="T36" s="50">
        <f t="shared" si="3"/>
        <v>80</v>
      </c>
      <c r="U36" s="30">
        <f t="shared" si="12"/>
        <v>9198</v>
      </c>
      <c r="V36" s="12">
        <f t="shared" si="10"/>
        <v>4.3775301177135743E-3</v>
      </c>
      <c r="W36" s="16">
        <f t="shared" si="32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14">
        <f t="shared" si="31"/>
        <v>1450899.9999999998</v>
      </c>
      <c r="F37" s="8">
        <f t="shared" si="4"/>
        <v>9279800</v>
      </c>
      <c r="G37" s="15">
        <f t="shared" si="33"/>
        <v>7828900</v>
      </c>
      <c r="H37" s="14">
        <f t="shared" si="29"/>
        <v>332930</v>
      </c>
      <c r="I37" s="21">
        <f t="shared" si="13"/>
        <v>81</v>
      </c>
      <c r="J37" s="38">
        <f t="shared" si="11"/>
        <v>1517770.7944099922</v>
      </c>
      <c r="K37" s="2">
        <v>1521252</v>
      </c>
      <c r="L37" s="2">
        <v>85054</v>
      </c>
      <c r="M37" s="2">
        <v>92798</v>
      </c>
      <c r="N37" s="2">
        <v>7277</v>
      </c>
      <c r="O37" s="13">
        <f t="shared" si="5"/>
        <v>12.740867433548377</v>
      </c>
      <c r="P37" s="38">
        <f t="shared" si="6"/>
        <v>83029.558600000222</v>
      </c>
      <c r="Q37" s="7">
        <f t="shared" si="7"/>
        <v>6.1001070171148503E-2</v>
      </c>
      <c r="R37" s="7">
        <f t="shared" si="8"/>
        <v>8.5557410586215812E-2</v>
      </c>
      <c r="S37" s="7">
        <f t="shared" si="9"/>
        <v>5.5910526329628493E-2</v>
      </c>
      <c r="T37" s="50">
        <f t="shared" si="3"/>
        <v>81</v>
      </c>
      <c r="U37" s="30">
        <f t="shared" si="12"/>
        <v>2217</v>
      </c>
      <c r="V37" s="12">
        <f t="shared" si="10"/>
        <v>4.7835598572754543E-3</v>
      </c>
      <c r="W37" s="16">
        <f t="shared" si="32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14">
        <f t="shared" si="31"/>
        <v>1623100</v>
      </c>
      <c r="F38" s="8">
        <f t="shared" si="4"/>
        <v>9968999.9999999981</v>
      </c>
      <c r="G38" s="15">
        <f t="shared" si="33"/>
        <v>8345899.9999999981</v>
      </c>
      <c r="H38" s="14">
        <f t="shared" si="29"/>
        <v>372755</v>
      </c>
      <c r="I38" s="21">
        <f t="shared" si="13"/>
        <v>82</v>
      </c>
      <c r="J38" s="38">
        <f t="shared" si="11"/>
        <v>1601531.2502199952</v>
      </c>
      <c r="K38" s="2">
        <v>1610909</v>
      </c>
      <c r="L38" s="2">
        <v>89657</v>
      </c>
      <c r="M38" s="2">
        <v>99690</v>
      </c>
      <c r="N38" s="2">
        <v>6892</v>
      </c>
      <c r="O38" s="13">
        <f t="shared" si="5"/>
        <v>12.797542826422099</v>
      </c>
      <c r="P38" s="38">
        <f t="shared" ref="P38:P64" si="34">$AQ$20*($I38^3)+$AR$20*($I38^2)+$AS$20*$I38+$AT$20</f>
        <v>83389.983600000036</v>
      </c>
      <c r="Q38" s="7">
        <f t="shared" si="7"/>
        <v>6.1884315004758182E-2</v>
      </c>
      <c r="R38" s="7">
        <f t="shared" si="8"/>
        <v>7.6870740711823954E-2</v>
      </c>
      <c r="S38" s="7">
        <f t="shared" si="9"/>
        <v>5.5656154382401492E-2</v>
      </c>
      <c r="T38" s="50">
        <f t="shared" si="3"/>
        <v>82</v>
      </c>
      <c r="U38" s="30">
        <f t="shared" si="12"/>
        <v>4603</v>
      </c>
      <c r="V38" s="12">
        <f t="shared" si="10"/>
        <v>4.2783298125468293E-3</v>
      </c>
      <c r="W38" s="16">
        <f t="shared" si="32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14">
        <f t="shared" si="31"/>
        <v>1843300</v>
      </c>
      <c r="F39" s="8">
        <f t="shared" si="4"/>
        <v>10595200</v>
      </c>
      <c r="G39" s="15">
        <f t="shared" si="33"/>
        <v>8751900</v>
      </c>
      <c r="H39" s="14">
        <f t="shared" si="29"/>
        <v>413467</v>
      </c>
      <c r="I39" s="21">
        <f t="shared" si="13"/>
        <v>83</v>
      </c>
      <c r="J39" s="38">
        <f t="shared" si="11"/>
        <v>1685708.4652099777</v>
      </c>
      <c r="K39" s="2">
        <v>1696588</v>
      </c>
      <c r="L39" s="2">
        <v>85679</v>
      </c>
      <c r="M39" s="2">
        <v>105952</v>
      </c>
      <c r="N39" s="2">
        <v>6262</v>
      </c>
      <c r="O39" s="13">
        <f t="shared" si="5"/>
        <v>14.069205457299988</v>
      </c>
      <c r="P39" s="38">
        <f t="shared" si="34"/>
        <v>83368.707399999839</v>
      </c>
      <c r="Q39" s="7">
        <f t="shared" si="7"/>
        <v>6.245004679981233E-2</v>
      </c>
      <c r="R39" s="7">
        <f t="shared" si="8"/>
        <v>7.3086754047082717E-2</v>
      </c>
      <c r="S39" s="7">
        <f t="shared" si="9"/>
        <v>5.0500769780288439E-2</v>
      </c>
      <c r="T39" s="50">
        <f t="shared" si="3"/>
        <v>83</v>
      </c>
      <c r="U39" s="30">
        <f t="shared" si="12"/>
        <v>-3978</v>
      </c>
      <c r="V39" s="12">
        <f t="shared" si="10"/>
        <v>3.6909373401202883E-3</v>
      </c>
      <c r="W39" s="16">
        <f t="shared" si="32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14">
        <f t="shared" si="31"/>
        <v>2083400.0000000002</v>
      </c>
      <c r="F40" s="8">
        <f t="shared" si="4"/>
        <v>11165200</v>
      </c>
      <c r="G40" s="15">
        <f t="shared" si="33"/>
        <v>9081800</v>
      </c>
      <c r="H40" s="14">
        <f t="shared" si="29"/>
        <v>462684</v>
      </c>
      <c r="I40" s="21">
        <f t="shared" si="13"/>
        <v>84</v>
      </c>
      <c r="J40" s="38">
        <f t="shared" si="11"/>
        <v>1769976.9810800049</v>
      </c>
      <c r="K40" s="2">
        <v>1773084</v>
      </c>
      <c r="L40" s="2">
        <v>76498</v>
      </c>
      <c r="M40" s="2">
        <v>111652</v>
      </c>
      <c r="N40" s="2">
        <v>5702</v>
      </c>
      <c r="O40" s="13">
        <f t="shared" si="5"/>
        <v>16.41002019677207</v>
      </c>
      <c r="P40" s="38">
        <f t="shared" si="34"/>
        <v>82943.874399999739</v>
      </c>
      <c r="Q40" s="7">
        <f t="shared" si="7"/>
        <v>6.2970507883439247E-2</v>
      </c>
      <c r="R40" s="7">
        <f t="shared" si="8"/>
        <v>7.4537896415592567E-2</v>
      </c>
      <c r="S40" s="7">
        <f t="shared" si="9"/>
        <v>4.3144036041157664E-2</v>
      </c>
      <c r="T40" s="50">
        <f t="shared" si="3"/>
        <v>84</v>
      </c>
      <c r="U40" s="30">
        <f t="shared" si="12"/>
        <v>-9181</v>
      </c>
      <c r="V40" s="12">
        <f t="shared" si="10"/>
        <v>3.2158656893864026E-3</v>
      </c>
      <c r="W40" s="16">
        <f t="shared" si="32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14">
        <f t="shared" si="31"/>
        <v>2333500.0000000005</v>
      </c>
      <c r="F41" s="8">
        <f t="shared" si="4"/>
        <v>11702100.000000002</v>
      </c>
      <c r="G41" s="15">
        <f t="shared" si="33"/>
        <v>9368600.0000000019</v>
      </c>
      <c r="H41" s="14">
        <f t="shared" si="29"/>
        <v>509164</v>
      </c>
      <c r="I41" s="21">
        <f t="shared" si="13"/>
        <v>85</v>
      </c>
      <c r="J41" s="38">
        <f t="shared" si="11"/>
        <v>1853992.3908099774</v>
      </c>
      <c r="K41" s="2">
        <v>1844863</v>
      </c>
      <c r="L41" s="2">
        <v>71779</v>
      </c>
      <c r="M41" s="2">
        <v>117021</v>
      </c>
      <c r="N41" s="2">
        <v>5369</v>
      </c>
      <c r="O41" s="13">
        <f t="shared" si="5"/>
        <v>18.159629426159832</v>
      </c>
      <c r="P41" s="38">
        <f t="shared" si="34"/>
        <v>82093.628999999841</v>
      </c>
      <c r="Q41" s="7">
        <f t="shared" si="7"/>
        <v>6.3430726292413045E-2</v>
      </c>
      <c r="R41" s="7">
        <f t="shared" si="8"/>
        <v>7.4799035929728752E-2</v>
      </c>
      <c r="S41" s="7">
        <f t="shared" si="9"/>
        <v>3.8907496112177434E-2</v>
      </c>
      <c r="T41" s="50">
        <f t="shared" si="3"/>
        <v>85</v>
      </c>
      <c r="U41" s="30">
        <f t="shared" si="12"/>
        <v>-4719</v>
      </c>
      <c r="V41" s="12">
        <f t="shared" si="10"/>
        <v>2.9102431996305416E-3</v>
      </c>
      <c r="W41" s="16">
        <f t="shared" si="32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14">
        <f t="shared" si="31"/>
        <v>2648700</v>
      </c>
      <c r="F42" s="8">
        <f t="shared" si="4"/>
        <v>12301000</v>
      </c>
      <c r="G42" s="15">
        <f t="shared" si="33"/>
        <v>9652300</v>
      </c>
      <c r="H42" s="14">
        <f t="shared" si="29"/>
        <v>570968</v>
      </c>
      <c r="I42" s="21">
        <f t="shared" si="13"/>
        <v>86</v>
      </c>
      <c r="J42" s="38">
        <f t="shared" si="11"/>
        <v>1937391.3386599887</v>
      </c>
      <c r="K42" s="2">
        <v>1914916</v>
      </c>
      <c r="L42" s="2">
        <v>70082</v>
      </c>
      <c r="M42" s="2">
        <v>123010</v>
      </c>
      <c r="N42" s="2">
        <v>5989</v>
      </c>
      <c r="O42" s="13">
        <f t="shared" si="5"/>
        <v>19.284005801256594</v>
      </c>
      <c r="P42" s="38">
        <f t="shared" si="34"/>
        <v>80796.115600000252</v>
      </c>
      <c r="Q42" s="7">
        <f t="shared" si="7"/>
        <v>6.423780468699411E-2</v>
      </c>
      <c r="R42" s="7">
        <f t="shared" si="8"/>
        <v>8.5457036043491905E-2</v>
      </c>
      <c r="S42" s="7">
        <f t="shared" si="9"/>
        <v>3.6597949988406805E-2</v>
      </c>
      <c r="T42" s="50">
        <f t="shared" si="3"/>
        <v>86</v>
      </c>
      <c r="U42" s="30">
        <f t="shared" si="12"/>
        <v>-1697</v>
      </c>
      <c r="V42" s="12">
        <f t="shared" si="10"/>
        <v>3.1275523312771945E-3</v>
      </c>
      <c r="W42" s="16">
        <f t="shared" si="32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14">
        <f t="shared" si="31"/>
        <v>2995700</v>
      </c>
      <c r="F43" s="8">
        <f t="shared" si="4"/>
        <v>13088499.999999998</v>
      </c>
      <c r="G43" s="15">
        <f t="shared" ref="G43:G106" si="35">+F43-E43</f>
        <v>10092799.999999998</v>
      </c>
      <c r="H43" s="14">
        <f t="shared" si="29"/>
        <v>634835</v>
      </c>
      <c r="I43" s="21">
        <f t="shared" si="13"/>
        <v>87</v>
      </c>
      <c r="J43" s="38">
        <f t="shared" si="11"/>
        <v>2019791.5201699678</v>
      </c>
      <c r="K43" s="2">
        <v>1991562</v>
      </c>
      <c r="L43" s="2">
        <v>76647</v>
      </c>
      <c r="M43" s="2">
        <v>130885</v>
      </c>
      <c r="N43" s="2">
        <v>7875</v>
      </c>
      <c r="O43" s="13">
        <f t="shared" si="5"/>
        <v>18.354824370171748</v>
      </c>
      <c r="P43" s="38">
        <f t="shared" si="34"/>
        <v>79029.478600000148</v>
      </c>
      <c r="Q43" s="7">
        <f t="shared" si="7"/>
        <v>6.5719771716873487E-2</v>
      </c>
      <c r="R43" s="7">
        <f t="shared" si="8"/>
        <v>0.10274374730909233</v>
      </c>
      <c r="S43" s="7">
        <f t="shared" si="9"/>
        <v>3.8485871893518757E-2</v>
      </c>
      <c r="T43" s="50">
        <f t="shared" si="3"/>
        <v>87</v>
      </c>
      <c r="U43" s="30">
        <f t="shared" si="12"/>
        <v>6565</v>
      </c>
      <c r="V43" s="12">
        <f t="shared" si="10"/>
        <v>3.9541826967977901E-3</v>
      </c>
      <c r="W43" s="16">
        <f t="shared" si="32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14">
        <f t="shared" si="31"/>
        <v>3310599.9999999995</v>
      </c>
      <c r="F44" s="8">
        <f t="shared" si="4"/>
        <v>13937800</v>
      </c>
      <c r="G44" s="15">
        <f t="shared" si="35"/>
        <v>10627200</v>
      </c>
      <c r="H44" s="14">
        <f t="shared" si="29"/>
        <v>693282</v>
      </c>
      <c r="I44" s="21">
        <f t="shared" si="13"/>
        <v>88</v>
      </c>
      <c r="J44" s="38">
        <f t="shared" si="11"/>
        <v>2100791.6821599621</v>
      </c>
      <c r="K44" s="2">
        <v>2074529</v>
      </c>
      <c r="L44" s="2">
        <v>82967</v>
      </c>
      <c r="M44" s="2">
        <v>139378</v>
      </c>
      <c r="N44" s="2">
        <v>8493</v>
      </c>
      <c r="O44" s="13">
        <f t="shared" si="5"/>
        <v>17.675945554553103</v>
      </c>
      <c r="P44" s="38">
        <f t="shared" si="34"/>
        <v>76771.8624000001</v>
      </c>
      <c r="Q44" s="7">
        <f t="shared" si="7"/>
        <v>6.7185370751626033E-2</v>
      </c>
      <c r="R44" s="7">
        <f t="shared" si="8"/>
        <v>0.10236600094013282</v>
      </c>
      <c r="S44" s="7">
        <f t="shared" si="9"/>
        <v>3.9993174354275116E-2</v>
      </c>
      <c r="T44" s="50">
        <f t="shared" si="3"/>
        <v>88</v>
      </c>
      <c r="U44" s="30">
        <f t="shared" si="12"/>
        <v>6320</v>
      </c>
      <c r="V44" s="12">
        <f t="shared" si="10"/>
        <v>4.0939413235486222E-3</v>
      </c>
      <c r="W44" s="16">
        <f t="shared" si="32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14">
        <f t="shared" si="31"/>
        <v>3640500</v>
      </c>
      <c r="F45" s="8">
        <f t="shared" si="4"/>
        <v>14476349.917839581</v>
      </c>
      <c r="G45" s="15">
        <f t="shared" si="35"/>
        <v>10835849.917839581</v>
      </c>
      <c r="H45" s="14">
        <f t="shared" si="29"/>
        <v>750890</v>
      </c>
      <c r="I45" s="21">
        <f t="shared" si="13"/>
        <v>89</v>
      </c>
      <c r="J45" s="38">
        <f t="shared" si="11"/>
        <v>2179971.6227299962</v>
      </c>
      <c r="K45" s="2">
        <v>2160207</v>
      </c>
      <c r="L45" s="2">
        <v>85678</v>
      </c>
      <c r="M45" s="2">
        <v>146088</v>
      </c>
      <c r="N45" s="2">
        <v>6710</v>
      </c>
      <c r="O45" s="13">
        <f t="shared" si="5"/>
        <v>17.820708184105083</v>
      </c>
      <c r="P45" s="38">
        <f t="shared" si="34"/>
        <v>74001.411400000216</v>
      </c>
      <c r="Q45" s="7">
        <f t="shared" ref="Q45:Q52" si="36">+M45/J45</f>
        <v>6.701371636069868E-2</v>
      </c>
      <c r="R45" s="7">
        <f t="shared" si="8"/>
        <v>7.8316487312962493E-2</v>
      </c>
      <c r="S45" s="7">
        <f t="shared" si="9"/>
        <v>3.9661939804842776E-2</v>
      </c>
      <c r="T45" s="50">
        <f t="shared" si="3"/>
        <v>89</v>
      </c>
      <c r="U45" s="30">
        <f t="shared" si="12"/>
        <v>2711</v>
      </c>
      <c r="V45" s="12">
        <f t="shared" si="10"/>
        <v>3.1061838055334513E-3</v>
      </c>
      <c r="W45" s="16">
        <f t="shared" si="32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14">
        <f t="shared" si="31"/>
        <v>4059800.0000000005</v>
      </c>
      <c r="F46" s="8">
        <f t="shared" si="4"/>
        <v>15152938.053592728</v>
      </c>
      <c r="G46" s="15">
        <f t="shared" si="35"/>
        <v>11093138.053592728</v>
      </c>
      <c r="H46" s="14">
        <f t="shared" si="29"/>
        <v>823626</v>
      </c>
      <c r="I46" s="21">
        <f t="shared" si="13"/>
        <v>90</v>
      </c>
      <c r="J46" s="38">
        <f t="shared" si="11"/>
        <v>2256892.1912600044</v>
      </c>
      <c r="K46" s="2">
        <v>2241778</v>
      </c>
      <c r="L46" s="2">
        <v>81572</v>
      </c>
      <c r="M46" s="2">
        <v>152551</v>
      </c>
      <c r="N46" s="2">
        <v>6463</v>
      </c>
      <c r="O46" s="13">
        <f t="shared" si="5"/>
        <v>19.393718453401192</v>
      </c>
      <c r="P46" s="38">
        <f t="shared" si="34"/>
        <v>70696.270000000135</v>
      </c>
      <c r="Q46" s="7">
        <f t="shared" si="36"/>
        <v>6.7593392626712948E-2</v>
      </c>
      <c r="R46" s="7">
        <f t="shared" si="8"/>
        <v>7.9230618349433624E-2</v>
      </c>
      <c r="S46" s="7">
        <f t="shared" si="9"/>
        <v>3.6387189097225506E-2</v>
      </c>
      <c r="T46" s="50">
        <f t="shared" si="3"/>
        <v>90</v>
      </c>
      <c r="U46" s="30">
        <f t="shared" si="12"/>
        <v>-4106</v>
      </c>
      <c r="V46" s="12">
        <f t="shared" si="10"/>
        <v>2.8829794921709463E-3</v>
      </c>
      <c r="W46" s="16">
        <f t="shared" si="32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14">
        <f t="shared" si="31"/>
        <v>4552600</v>
      </c>
      <c r="F47" s="8">
        <f t="shared" si="4"/>
        <v>15673146.55919572</v>
      </c>
      <c r="G47" s="15">
        <f t="shared" si="35"/>
        <v>11120546.55919572</v>
      </c>
      <c r="H47" s="14">
        <f t="shared" si="29"/>
        <v>896450</v>
      </c>
      <c r="I47" s="21">
        <f t="shared" si="13"/>
        <v>91</v>
      </c>
      <c r="J47" s="38">
        <f t="shared" si="11"/>
        <v>2331095.2884099651</v>
      </c>
      <c r="K47" s="2">
        <v>2314621</v>
      </c>
      <c r="L47" s="2">
        <v>72846</v>
      </c>
      <c r="M47" s="2">
        <v>157847</v>
      </c>
      <c r="N47" s="2">
        <v>5296</v>
      </c>
      <c r="O47" s="13">
        <f t="shared" si="5"/>
        <v>22.368958301899958</v>
      </c>
      <c r="P47" s="38">
        <f t="shared" si="34"/>
        <v>66834.582600000431</v>
      </c>
      <c r="Q47" s="7">
        <f t="shared" si="36"/>
        <v>6.771366266527315E-2</v>
      </c>
      <c r="R47" s="7">
        <f t="shared" si="8"/>
        <v>7.2701315103094202E-2</v>
      </c>
      <c r="S47" s="7">
        <f t="shared" si="9"/>
        <v>3.1472107096582984E-2</v>
      </c>
      <c r="T47" s="50">
        <f t="shared" si="3"/>
        <v>91</v>
      </c>
      <c r="U47" s="30">
        <f t="shared" si="12"/>
        <v>-8726</v>
      </c>
      <c r="V47" s="12">
        <f t="shared" si="10"/>
        <v>2.2880635749870067E-3</v>
      </c>
      <c r="W47" s="16">
        <f t="shared" si="32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14">
        <f t="shared" si="31"/>
        <v>5032200</v>
      </c>
      <c r="F48" s="8">
        <f t="shared" si="4"/>
        <v>16262441.270992447</v>
      </c>
      <c r="G48" s="15">
        <f t="shared" si="35"/>
        <v>11230241.270992447</v>
      </c>
      <c r="H48" s="14">
        <f t="shared" si="29"/>
        <v>972303</v>
      </c>
      <c r="I48" s="21">
        <f t="shared" si="13"/>
        <v>92</v>
      </c>
      <c r="J48" s="38">
        <f t="shared" si="11"/>
        <v>2402103.8661199752</v>
      </c>
      <c r="K48" s="2">
        <v>2397216</v>
      </c>
      <c r="L48" s="2">
        <v>83006</v>
      </c>
      <c r="M48" s="2">
        <v>162956</v>
      </c>
      <c r="N48" s="2">
        <v>5109</v>
      </c>
      <c r="O48" s="13">
        <f t="shared" si="5"/>
        <v>20.362720688385103</v>
      </c>
      <c r="P48" s="38">
        <f t="shared" si="34"/>
        <v>62394.493599999812</v>
      </c>
      <c r="Q48" s="7">
        <f t="shared" si="36"/>
        <v>6.7838865045921792E-2</v>
      </c>
      <c r="R48" s="7">
        <f t="shared" si="8"/>
        <v>6.1549767486687709E-2</v>
      </c>
      <c r="S48" s="7">
        <f t="shared" si="9"/>
        <v>3.4625999492744919E-2</v>
      </c>
      <c r="T48" s="50">
        <f t="shared" si="3"/>
        <v>92</v>
      </c>
      <c r="U48" s="30">
        <f t="shared" si="12"/>
        <v>10160</v>
      </c>
      <c r="V48" s="12">
        <f t="shared" si="10"/>
        <v>2.1312222177726162E-3</v>
      </c>
      <c r="W48" s="16">
        <f t="shared" si="32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14">
        <f t="shared" si="31"/>
        <v>5698600</v>
      </c>
      <c r="F49" s="8">
        <f t="shared" si="4"/>
        <v>16912331.025593668</v>
      </c>
      <c r="G49" s="15">
        <f t="shared" si="35"/>
        <v>11213731.025593668</v>
      </c>
      <c r="H49" s="14">
        <f t="shared" si="29"/>
        <v>1051697</v>
      </c>
      <c r="I49" s="21">
        <f t="shared" si="13"/>
        <v>93</v>
      </c>
      <c r="J49" s="38">
        <f t="shared" si="11"/>
        <v>2469421.9276100043</v>
      </c>
      <c r="K49" s="2">
        <v>2471136</v>
      </c>
      <c r="L49" s="2">
        <v>73920</v>
      </c>
      <c r="M49" s="2">
        <v>169006</v>
      </c>
      <c r="N49" s="2">
        <v>6058</v>
      </c>
      <c r="O49" s="13">
        <f t="shared" si="5"/>
        <v>23.516691317093837</v>
      </c>
      <c r="P49" s="38">
        <f t="shared" si="34"/>
        <v>57354.147400000249</v>
      </c>
      <c r="Q49" s="7">
        <f t="shared" si="36"/>
        <v>6.8439499184155261E-2</v>
      </c>
      <c r="R49" s="7">
        <f t="shared" si="8"/>
        <v>8.1953463203463209E-2</v>
      </c>
      <c r="S49" s="7">
        <f t="shared" si="9"/>
        <v>2.9913367779029563E-2</v>
      </c>
      <c r="T49" s="50">
        <f t="shared" si="3"/>
        <v>93</v>
      </c>
      <c r="U49" s="30">
        <f t="shared" si="12"/>
        <v>-9086</v>
      </c>
      <c r="V49" s="12">
        <f t="shared" si="10"/>
        <v>2.4515040855703613E-3</v>
      </c>
      <c r="W49" s="16">
        <f t="shared" si="32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14">
        <f t="shared" si="31"/>
        <v>6278400</v>
      </c>
      <c r="F50" s="14">
        <f t="shared" ref="F49:F110" si="37">+J50*(Q50/$F$3)</f>
        <v>16651835.265392577</v>
      </c>
      <c r="G50" s="15">
        <f t="shared" si="35"/>
        <v>10373435.265392577</v>
      </c>
      <c r="H50" s="14">
        <f t="shared" si="29"/>
        <v>1133758</v>
      </c>
      <c r="I50" s="21">
        <f t="shared" si="13"/>
        <v>94</v>
      </c>
      <c r="J50" s="38">
        <f t="shared" si="11"/>
        <v>2532534.527379984</v>
      </c>
      <c r="K50" s="39">
        <f t="shared" ref="K49:K88" si="38">+J50</f>
        <v>2532534.527379984</v>
      </c>
      <c r="L50" s="14">
        <f t="shared" ref="L49:L88" si="39">+J50-J49</f>
        <v>63112.599769979715</v>
      </c>
      <c r="M50" s="14">
        <f t="shared" ref="M49:M88" si="40">+$Q$3*J50</f>
        <v>166518.35265392577</v>
      </c>
      <c r="N50" s="14">
        <f t="shared" ref="N49:N88" si="41">+L50*$R$3</f>
        <v>5386.6678042989415</v>
      </c>
      <c r="O50" s="1">
        <f t="shared" si="5"/>
        <v>28.159236022276538</v>
      </c>
      <c r="P50" s="38">
        <f t="shared" si="34"/>
        <v>51691.688399999985</v>
      </c>
      <c r="Q50" s="7">
        <f t="shared" si="36"/>
        <v>6.5751661370712353E-2</v>
      </c>
      <c r="R50" s="7">
        <f t="shared" si="8"/>
        <v>8.5350117471490641E-2</v>
      </c>
      <c r="S50" s="7">
        <f t="shared" si="9"/>
        <v>2.4920726287302554E-2</v>
      </c>
      <c r="T50" s="50">
        <f t="shared" si="3"/>
        <v>94</v>
      </c>
      <c r="U50" s="30">
        <f t="shared" si="12"/>
        <v>-10807.400230020285</v>
      </c>
      <c r="V50" s="18">
        <f t="shared" ref="V50:V64" si="42">+$V$3</f>
        <v>3.7691454782786122E-3</v>
      </c>
      <c r="W50" s="16">
        <f t="shared" si="32"/>
        <v>0.44767721337758876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14">
        <f t="shared" si="31"/>
        <v>6759400</v>
      </c>
      <c r="F51" s="14">
        <f t="shared" si="37"/>
        <v>17035649.041534759</v>
      </c>
      <c r="G51" s="15">
        <f t="shared" si="35"/>
        <v>10276249.041534759</v>
      </c>
      <c r="H51" s="14">
        <f t="shared" si="29"/>
        <v>1210956</v>
      </c>
      <c r="I51" s="21">
        <f t="shared" si="13"/>
        <v>95</v>
      </c>
      <c r="J51" s="38">
        <f t="shared" si="11"/>
        <v>2590907.7712100092</v>
      </c>
      <c r="K51" s="39">
        <f t="shared" si="38"/>
        <v>2590907.7712100092</v>
      </c>
      <c r="L51" s="14">
        <f t="shared" si="39"/>
        <v>58373.243830025196</v>
      </c>
      <c r="M51" s="14">
        <f t="shared" si="40"/>
        <v>170356.49041534759</v>
      </c>
      <c r="N51" s="14">
        <f t="shared" si="41"/>
        <v>4982.1632180846163</v>
      </c>
      <c r="O51" s="1">
        <f t="shared" si="5"/>
        <v>31.110758968773865</v>
      </c>
      <c r="P51" s="38">
        <f t="shared" si="34"/>
        <v>45385.261000000522</v>
      </c>
      <c r="Q51" s="7">
        <f t="shared" si="36"/>
        <v>6.5751661370712353E-2</v>
      </c>
      <c r="R51" s="7">
        <f t="shared" si="8"/>
        <v>8.5350117471490627E-2</v>
      </c>
      <c r="S51" s="7">
        <f t="shared" si="9"/>
        <v>2.253003541023911E-2</v>
      </c>
      <c r="T51" s="50">
        <f t="shared" si="3"/>
        <v>95</v>
      </c>
      <c r="U51" s="30">
        <f t="shared" si="12"/>
        <v>-4739.3559399545193</v>
      </c>
      <c r="V51" s="18">
        <f t="shared" si="42"/>
        <v>3.7691454782786122E-3</v>
      </c>
      <c r="W51" s="16">
        <f t="shared" si="32"/>
        <v>0.46738676438276217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14">
        <f t="shared" si="31"/>
        <v>7261400</v>
      </c>
      <c r="F52" s="14">
        <f t="shared" si="37"/>
        <v>17384665.730810218</v>
      </c>
      <c r="G52" s="15">
        <f t="shared" si="35"/>
        <v>10123265.730810218</v>
      </c>
      <c r="H52" s="14">
        <f t="shared" si="29"/>
        <v>1279722</v>
      </c>
      <c r="I52" s="21">
        <f t="shared" si="13"/>
        <v>96</v>
      </c>
      <c r="J52" s="38">
        <f t="shared" si="11"/>
        <v>2643988.8161599878</v>
      </c>
      <c r="K52" s="39">
        <f t="shared" si="38"/>
        <v>2643988.8161599878</v>
      </c>
      <c r="L52" s="14">
        <f t="shared" si="39"/>
        <v>53081.04494997859</v>
      </c>
      <c r="M52" s="14">
        <f t="shared" si="40"/>
        <v>173846.65730810215</v>
      </c>
      <c r="N52" s="14">
        <f t="shared" si="41"/>
        <v>4530.4734219901475</v>
      </c>
      <c r="O52" s="1">
        <f t="shared" si="5"/>
        <v>34.871373360141803</v>
      </c>
      <c r="P52" s="38">
        <f t="shared" si="34"/>
        <v>38413.009600000107</v>
      </c>
      <c r="Q52" s="7">
        <f t="shared" si="36"/>
        <v>6.5751661370712353E-2</v>
      </c>
      <c r="R52" s="7">
        <f t="shared" si="8"/>
        <v>8.5350117471490641E-2</v>
      </c>
      <c r="S52" s="7">
        <f t="shared" si="9"/>
        <v>2.0076123100653334E-2</v>
      </c>
      <c r="T52" s="50">
        <f t="shared" si="3"/>
        <v>96</v>
      </c>
      <c r="U52" s="30">
        <f t="shared" si="12"/>
        <v>-5292.1988800466061</v>
      </c>
      <c r="V52" s="18">
        <f t="shared" si="42"/>
        <v>3.7691454782786122E-3</v>
      </c>
      <c r="W52" s="16">
        <f t="shared" si="32"/>
        <v>0.48401188090447805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14">
        <f t="shared" si="31"/>
        <v>7923499.9999999991</v>
      </c>
      <c r="F53" s="14">
        <f t="shared" si="37"/>
        <v>17695125.708059266</v>
      </c>
      <c r="G53" s="15">
        <f t="shared" si="35"/>
        <v>9771625.7080592662</v>
      </c>
      <c r="H53" s="14">
        <f t="shared" si="29"/>
        <v>1353361</v>
      </c>
      <c r="I53" s="21">
        <f t="shared" si="13"/>
        <v>97</v>
      </c>
      <c r="J53" s="38">
        <f t="shared" si="11"/>
        <v>2691205.8705700133</v>
      </c>
      <c r="K53" s="39">
        <f t="shared" si="38"/>
        <v>2691205.8705700133</v>
      </c>
      <c r="L53" s="14">
        <f t="shared" si="39"/>
        <v>47217.054410025477</v>
      </c>
      <c r="M53" s="14">
        <f t="shared" si="40"/>
        <v>176951.25708059265</v>
      </c>
      <c r="N53" s="14">
        <f t="shared" si="41"/>
        <v>4029.9811405534397</v>
      </c>
      <c r="O53" s="1">
        <f t="shared" si="5"/>
        <v>39.852517968236846</v>
      </c>
      <c r="P53" s="38">
        <f t="shared" si="34"/>
        <v>30753.078600000241</v>
      </c>
      <c r="Q53" s="7">
        <f t="shared" ref="Q53:Q116" si="43">+M53/K53</f>
        <v>6.5751661370712353E-2</v>
      </c>
      <c r="R53" s="7">
        <f t="shared" si="8"/>
        <v>8.5350117471490641E-2</v>
      </c>
      <c r="S53" s="7">
        <f t="shared" si="9"/>
        <v>1.7544943300835111E-2</v>
      </c>
      <c r="T53" s="50">
        <f t="shared" si="3"/>
        <v>97</v>
      </c>
      <c r="U53" s="30">
        <f t="shared" si="12"/>
        <v>-5863.9905399531126</v>
      </c>
      <c r="V53" s="18">
        <f t="shared" si="42"/>
        <v>3.7691454782786122E-3</v>
      </c>
      <c r="W53" s="16">
        <f t="shared" si="32"/>
        <v>0.50288274665265575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14">
        <f t="shared" si="31"/>
        <v>8552200</v>
      </c>
      <c r="F54" s="14">
        <f t="shared" si="37"/>
        <v>17963144.757138919</v>
      </c>
      <c r="G54" s="15">
        <f t="shared" si="35"/>
        <v>9410944.7571389191</v>
      </c>
      <c r="H54" s="14">
        <f t="shared" si="29"/>
        <v>1436198</v>
      </c>
      <c r="I54" s="21">
        <f t="shared" si="13"/>
        <v>98</v>
      </c>
      <c r="J54" s="38">
        <f t="shared" si="11"/>
        <v>2731968.1940599922</v>
      </c>
      <c r="K54" s="39">
        <f t="shared" si="38"/>
        <v>2731968.1940599922</v>
      </c>
      <c r="L54" s="14">
        <f t="shared" si="39"/>
        <v>40762.323489978909</v>
      </c>
      <c r="M54" s="14">
        <f t="shared" si="40"/>
        <v>179631.44757138917</v>
      </c>
      <c r="N54" s="14">
        <f t="shared" si="41"/>
        <v>3479.0690982806022</v>
      </c>
      <c r="O54" s="1">
        <f t="shared" si="5"/>
        <v>46.801756168870824</v>
      </c>
      <c r="P54" s="38">
        <f t="shared" si="34"/>
        <v>22383.612400000566</v>
      </c>
      <c r="Q54" s="7">
        <f t="shared" si="43"/>
        <v>6.5751661370712353E-2</v>
      </c>
      <c r="R54" s="7">
        <f t="shared" si="8"/>
        <v>8.5350117471490641E-2</v>
      </c>
      <c r="S54" s="7">
        <f t="shared" si="9"/>
        <v>1.4920497090195552E-2</v>
      </c>
      <c r="T54" s="50">
        <f t="shared" si="3"/>
        <v>98</v>
      </c>
      <c r="U54" s="30">
        <f t="shared" si="12"/>
        <v>-6454.7309200465679</v>
      </c>
      <c r="V54" s="18">
        <f t="shared" si="42"/>
        <v>3.7691454782786122E-3</v>
      </c>
      <c r="W54" s="16">
        <f t="shared" si="32"/>
        <v>0.52570084934468386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 t="shared" si="31"/>
        <v>9279800</v>
      </c>
      <c r="F55" s="14">
        <f t="shared" si="37"/>
        <v>18184714.070925221</v>
      </c>
      <c r="G55" s="15">
        <f t="shared" si="35"/>
        <v>8904914.0709252208</v>
      </c>
      <c r="H55" s="14">
        <f t="shared" si="29"/>
        <v>1521252</v>
      </c>
      <c r="I55" s="21">
        <f t="shared" si="13"/>
        <v>99</v>
      </c>
      <c r="J55" s="38">
        <f t="shared" si="11"/>
        <v>2765666.0975300018</v>
      </c>
      <c r="K55" s="39">
        <f t="shared" si="38"/>
        <v>2765666.0975300018</v>
      </c>
      <c r="L55" s="14">
        <f t="shared" si="39"/>
        <v>33697.903470009565</v>
      </c>
      <c r="M55" s="14">
        <f t="shared" si="40"/>
        <v>181847.14070925221</v>
      </c>
      <c r="N55" s="14">
        <f t="shared" si="41"/>
        <v>2876.1200197082685</v>
      </c>
      <c r="O55" s="1">
        <f t="shared" si="5"/>
        <v>57.234091428858704</v>
      </c>
      <c r="P55" s="38">
        <f t="shared" si="34"/>
        <v>13282.755400000256</v>
      </c>
      <c r="Q55" s="7">
        <f t="shared" si="43"/>
        <v>6.5751661370712353E-2</v>
      </c>
      <c r="R55" s="7">
        <f t="shared" si="8"/>
        <v>8.5350117471490641E-2</v>
      </c>
      <c r="S55" s="7">
        <f t="shared" si="9"/>
        <v>1.2184371605851098E-2</v>
      </c>
      <c r="T55" s="50">
        <f t="shared" si="3"/>
        <v>99</v>
      </c>
      <c r="U55" s="30">
        <f t="shared" si="12"/>
        <v>-7064.4200199693441</v>
      </c>
      <c r="V55" s="18">
        <f t="shared" si="42"/>
        <v>3.7691454782786122E-3</v>
      </c>
      <c r="W55" s="16">
        <f t="shared" si="32"/>
        <v>0.55004904654203202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 t="shared" si="31"/>
        <v>9968999.9999999981</v>
      </c>
      <c r="F56" s="14">
        <f t="shared" si="37"/>
        <v>18355700.251311198</v>
      </c>
      <c r="G56" s="15">
        <f t="shared" si="35"/>
        <v>8386700.2513111997</v>
      </c>
      <c r="H56" s="14">
        <f t="shared" ref="H56:H87" si="44">+K38</f>
        <v>1610909</v>
      </c>
      <c r="I56" s="21">
        <f t="shared" si="13"/>
        <v>100</v>
      </c>
      <c r="J56" s="38">
        <f t="shared" si="11"/>
        <v>2791670.943159977</v>
      </c>
      <c r="K56" s="39">
        <f t="shared" si="38"/>
        <v>2791670.943159977</v>
      </c>
      <c r="L56" s="14">
        <f t="shared" si="39"/>
        <v>26004.8456299752</v>
      </c>
      <c r="M56" s="14">
        <f t="shared" si="40"/>
        <v>183557.00251311198</v>
      </c>
      <c r="N56" s="14">
        <f t="shared" si="41"/>
        <v>2219.5166293463635</v>
      </c>
      <c r="O56" s="1">
        <f t="shared" si="5"/>
        <v>74.756740962248912</v>
      </c>
      <c r="P56" s="38">
        <f t="shared" si="34"/>
        <v>3428.6519999994198</v>
      </c>
      <c r="Q56" s="7">
        <f t="shared" si="43"/>
        <v>6.5751661370712353E-2</v>
      </c>
      <c r="R56" s="7">
        <f t="shared" si="8"/>
        <v>8.5350117471490641E-2</v>
      </c>
      <c r="S56" s="7">
        <f t="shared" si="9"/>
        <v>9.3151543141898833E-3</v>
      </c>
      <c r="T56" s="50">
        <f t="shared" si="3"/>
        <v>100</v>
      </c>
      <c r="U56" s="30">
        <f t="shared" si="12"/>
        <v>-7693.0578400343657</v>
      </c>
      <c r="V56" s="18">
        <f t="shared" si="42"/>
        <v>3.7691454782786122E-3</v>
      </c>
      <c r="W56" s="16">
        <f t="shared" si="32"/>
        <v>0.57704114589399391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si="31"/>
        <v>10595200</v>
      </c>
      <c r="F57" s="14">
        <f t="shared" si="37"/>
        <v>18471845.309208523</v>
      </c>
      <c r="G57" s="15">
        <f t="shared" si="35"/>
        <v>7876645.3092085235</v>
      </c>
      <c r="H57" s="14">
        <f t="shared" si="44"/>
        <v>1696588</v>
      </c>
      <c r="I57" s="21">
        <f t="shared" si="13"/>
        <v>101</v>
      </c>
      <c r="J57" s="38">
        <f t="shared" si="11"/>
        <v>2809335.1444099639</v>
      </c>
      <c r="K57" s="39">
        <f t="shared" si="38"/>
        <v>2809335.1444099639</v>
      </c>
      <c r="L57" s="14">
        <f t="shared" si="39"/>
        <v>17664.201249986887</v>
      </c>
      <c r="M57" s="14">
        <f t="shared" si="40"/>
        <v>184718.45309208523</v>
      </c>
      <c r="N57" s="14">
        <f t="shared" si="41"/>
        <v>1507.6416517264327</v>
      </c>
      <c r="O57" s="1">
        <f t="shared" si="5"/>
        <v>110.58514660323091</v>
      </c>
      <c r="P57" s="38">
        <f t="shared" si="34"/>
        <v>-7200.5533999995096</v>
      </c>
      <c r="Q57" s="7">
        <f t="shared" si="43"/>
        <v>6.5751661370712353E-2</v>
      </c>
      <c r="R57" s="7">
        <f t="shared" si="8"/>
        <v>8.5350117471490641E-2</v>
      </c>
      <c r="S57" s="7">
        <f t="shared" si="9"/>
        <v>6.2876803022719622E-3</v>
      </c>
      <c r="T57" s="50">
        <f t="shared" si="3"/>
        <v>101</v>
      </c>
      <c r="U57" s="30">
        <f t="shared" si="12"/>
        <v>-8340.6443799883127</v>
      </c>
      <c r="V57" s="18">
        <f t="shared" si="42"/>
        <v>3.7691454782786122E-3</v>
      </c>
      <c r="W57" s="16">
        <f t="shared" si="32"/>
        <v>0.60391085890050655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31"/>
        <v>11165200</v>
      </c>
      <c r="F58" s="14">
        <f t="shared" si="37"/>
        <v>18528766.664546631</v>
      </c>
      <c r="G58" s="15">
        <f t="shared" si="35"/>
        <v>7363566.6645466313</v>
      </c>
      <c r="H58" s="14">
        <f t="shared" si="44"/>
        <v>1773084</v>
      </c>
      <c r="I58" s="21">
        <f t="shared" si="13"/>
        <v>102</v>
      </c>
      <c r="J58" s="38">
        <f t="shared" si="11"/>
        <v>2817992.1660199855</v>
      </c>
      <c r="K58" s="39">
        <f t="shared" si="38"/>
        <v>2817992.1660199855</v>
      </c>
      <c r="L58" s="14">
        <f t="shared" si="39"/>
        <v>8657.0216100215912</v>
      </c>
      <c r="M58" s="14">
        <f t="shared" si="40"/>
        <v>185287.66664546632</v>
      </c>
      <c r="N58" s="14">
        <f t="shared" si="41"/>
        <v>738.87781136857586</v>
      </c>
      <c r="O58" s="1">
        <f t="shared" si="5"/>
        <v>225.97634314439938</v>
      </c>
      <c r="P58" s="38">
        <f t="shared" si="34"/>
        <v>-18626.716399999219</v>
      </c>
      <c r="Q58" s="7">
        <f t="shared" si="43"/>
        <v>6.5751661370712353E-2</v>
      </c>
      <c r="R58" s="7">
        <f t="shared" si="8"/>
        <v>8.5350117471490641E-2</v>
      </c>
      <c r="S58" s="7">
        <f t="shared" si="9"/>
        <v>3.0720531144160018E-3</v>
      </c>
      <c r="T58" s="50">
        <f t="shared" si="3"/>
        <v>102</v>
      </c>
      <c r="U58" s="30">
        <f t="shared" si="12"/>
        <v>-9007.1796399652958</v>
      </c>
      <c r="V58" s="18">
        <f t="shared" si="42"/>
        <v>3.7691454782786122E-3</v>
      </c>
      <c r="W58" s="16">
        <f t="shared" si="32"/>
        <v>0.62920118138732439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31"/>
        <v>11702100.000000002</v>
      </c>
      <c r="F59" s="14">
        <f t="shared" si="37"/>
        <v>18521957.146272428</v>
      </c>
      <c r="G59" s="15">
        <f t="shared" si="35"/>
        <v>6819857.1462724265</v>
      </c>
      <c r="H59" s="14">
        <f t="shared" si="44"/>
        <v>1844863</v>
      </c>
      <c r="I59" s="21">
        <f t="shared" si="13"/>
        <v>103</v>
      </c>
      <c r="J59" s="38">
        <f t="shared" si="11"/>
        <v>2816956.524009997</v>
      </c>
      <c r="K59" s="39">
        <f t="shared" si="38"/>
        <v>2816956.524009997</v>
      </c>
      <c r="L59" s="14">
        <f t="shared" si="39"/>
        <v>-1035.6420099884272</v>
      </c>
      <c r="M59" s="14">
        <f t="shared" si="40"/>
        <v>185219.57146272427</v>
      </c>
      <c r="N59" s="14">
        <f t="shared" si="41"/>
        <v>-88.392167210922949</v>
      </c>
      <c r="O59" s="1">
        <f t="shared" si="5"/>
        <v>-1885.0206011172352</v>
      </c>
      <c r="P59" s="38">
        <f t="shared" si="34"/>
        <v>-30871.692600000068</v>
      </c>
      <c r="Q59" s="7">
        <f t="shared" si="43"/>
        <v>6.5751661370712353E-2</v>
      </c>
      <c r="R59" s="7">
        <f t="shared" si="8"/>
        <v>8.5350117471490641E-2</v>
      </c>
      <c r="S59" s="7">
        <f t="shared" si="9"/>
        <v>-3.6764572018107292E-4</v>
      </c>
      <c r="T59" s="50">
        <f t="shared" si="3"/>
        <v>103</v>
      </c>
      <c r="U59" s="30">
        <f t="shared" si="12"/>
        <v>-9692.6636200100183</v>
      </c>
      <c r="V59" s="18">
        <f t="shared" si="42"/>
        <v>3.7691454782786122E-3</v>
      </c>
      <c r="W59" s="16">
        <f t="shared" si="32"/>
        <v>0.65491355094603965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31"/>
        <v>12301000</v>
      </c>
      <c r="F60" s="14">
        <f t="shared" si="37"/>
        <v>18446784.992350873</v>
      </c>
      <c r="G60" s="15">
        <f t="shared" si="35"/>
        <v>6145784.9923508726</v>
      </c>
      <c r="H60" s="14">
        <f t="shared" si="44"/>
        <v>1914916</v>
      </c>
      <c r="I60" s="21">
        <f t="shared" si="13"/>
        <v>104</v>
      </c>
      <c r="J60" s="38">
        <f t="shared" si="11"/>
        <v>2805523.7856799755</v>
      </c>
      <c r="K60" s="39">
        <f t="shared" si="38"/>
        <v>2805523.7856799755</v>
      </c>
      <c r="L60" s="14">
        <f t="shared" si="39"/>
        <v>-11432.738330021501</v>
      </c>
      <c r="M60" s="14">
        <f t="shared" si="40"/>
        <v>184467.84992350874</v>
      </c>
      <c r="N60" s="14">
        <f t="shared" si="41"/>
        <v>-975.78555948814881</v>
      </c>
      <c r="O60" s="1">
        <f t="shared" si="5"/>
        <v>-169.74725251681568</v>
      </c>
      <c r="P60" s="38">
        <f t="shared" si="34"/>
        <v>-43957.337600000552</v>
      </c>
      <c r="Q60" s="7">
        <f t="shared" si="43"/>
        <v>6.5751661370712353E-2</v>
      </c>
      <c r="R60" s="7">
        <f t="shared" si="8"/>
        <v>8.5350117471490641E-2</v>
      </c>
      <c r="S60" s="7">
        <f t="shared" si="9"/>
        <v>-4.0750815902459176E-3</v>
      </c>
      <c r="T60" s="50">
        <f t="shared" si="3"/>
        <v>104</v>
      </c>
      <c r="U60" s="30">
        <f t="shared" si="12"/>
        <v>-10397.096320033073</v>
      </c>
      <c r="V60" s="18">
        <f t="shared" si="42"/>
        <v>3.7691454782786122E-3</v>
      </c>
      <c r="W60" s="16">
        <f t="shared" si="32"/>
        <v>0.68255204599375063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31"/>
        <v>13088499.999999998</v>
      </c>
      <c r="F61" s="14">
        <f t="shared" si="37"/>
        <v>18298493.849765185</v>
      </c>
      <c r="G61" s="15">
        <f t="shared" si="35"/>
        <v>5209993.8497651871</v>
      </c>
      <c r="H61" s="14">
        <f t="shared" si="44"/>
        <v>1991562</v>
      </c>
      <c r="I61" s="21">
        <f t="shared" si="13"/>
        <v>105</v>
      </c>
      <c r="J61" s="38">
        <f t="shared" si="11"/>
        <v>2782970.5696099494</v>
      </c>
      <c r="K61" s="39">
        <f t="shared" si="38"/>
        <v>2782970.5696099494</v>
      </c>
      <c r="L61" s="14">
        <f t="shared" si="39"/>
        <v>-22553.216070026159</v>
      </c>
      <c r="M61" s="14">
        <f t="shared" si="40"/>
        <v>182984.93849765186</v>
      </c>
      <c r="N61" s="14">
        <f t="shared" si="41"/>
        <v>-1924.9196409366432</v>
      </c>
      <c r="O61" s="1">
        <f t="shared" si="5"/>
        <v>-85.184359010432743</v>
      </c>
      <c r="P61" s="38">
        <f t="shared" si="34"/>
        <v>-57905.506999999634</v>
      </c>
      <c r="Q61" s="7">
        <f t="shared" si="43"/>
        <v>6.5751661370712353E-2</v>
      </c>
      <c r="R61" s="7">
        <f t="shared" si="8"/>
        <v>8.5350117471490641E-2</v>
      </c>
      <c r="S61" s="7">
        <f t="shared" si="9"/>
        <v>-8.1040081114429948E-3</v>
      </c>
      <c r="T61" s="50">
        <f t="shared" si="3"/>
        <v>105</v>
      </c>
      <c r="U61" s="30">
        <f t="shared" si="12"/>
        <v>-11120.477740004659</v>
      </c>
      <c r="V61" s="18">
        <f t="shared" si="42"/>
        <v>3.7691454782786122E-3</v>
      </c>
      <c r="W61" s="16">
        <f t="shared" si="32"/>
        <v>0.71562452788680764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31"/>
        <v>13937800</v>
      </c>
      <c r="F62" s="14">
        <f t="shared" si="37"/>
        <v>18072202.774516642</v>
      </c>
      <c r="G62" s="15">
        <f t="shared" si="35"/>
        <v>4134402.7745166421</v>
      </c>
      <c r="H62" s="14">
        <f t="shared" si="44"/>
        <v>2074529</v>
      </c>
      <c r="I62" s="21">
        <f t="shared" si="13"/>
        <v>106</v>
      </c>
      <c r="J62" s="38">
        <f t="shared" si="11"/>
        <v>2748554.5456599686</v>
      </c>
      <c r="K62" s="39">
        <f t="shared" si="38"/>
        <v>2748554.5456599686</v>
      </c>
      <c r="L62" s="14">
        <f t="shared" si="39"/>
        <v>-34416.023949980736</v>
      </c>
      <c r="M62" s="14">
        <f t="shared" si="40"/>
        <v>180722.02774516639</v>
      </c>
      <c r="N62" s="14">
        <f t="shared" si="41"/>
        <v>-2937.411687032491</v>
      </c>
      <c r="O62" s="1">
        <f t="shared" si="5"/>
        <v>-55.009262619472416</v>
      </c>
      <c r="P62" s="38">
        <f t="shared" si="34"/>
        <v>-72738.056399999536</v>
      </c>
      <c r="Q62" s="7">
        <f t="shared" si="43"/>
        <v>6.5751661370712353E-2</v>
      </c>
      <c r="R62" s="7">
        <f t="shared" si="8"/>
        <v>8.5350117471490641E-2</v>
      </c>
      <c r="S62" s="7">
        <f t="shared" si="9"/>
        <v>-1.2521499347474997E-2</v>
      </c>
      <c r="T62" s="50">
        <f t="shared" si="3"/>
        <v>106</v>
      </c>
      <c r="U62" s="30">
        <f t="shared" si="12"/>
        <v>-11862.807879954576</v>
      </c>
      <c r="V62" s="18">
        <f t="shared" si="42"/>
        <v>3.7691454782786122E-3</v>
      </c>
      <c r="W62" s="16">
        <f t="shared" si="32"/>
        <v>0.75477090431977401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31"/>
        <v>14476349.917839581</v>
      </c>
      <c r="F63" s="14">
        <f t="shared" si="37"/>
        <v>17762906.231623981</v>
      </c>
      <c r="G63" s="15">
        <f t="shared" si="35"/>
        <v>3286556.3137844</v>
      </c>
      <c r="H63" s="14">
        <f t="shared" si="44"/>
        <v>2160207</v>
      </c>
      <c r="I63" s="21">
        <f t="shared" si="13"/>
        <v>107</v>
      </c>
      <c r="J63" s="38">
        <f t="shared" si="11"/>
        <v>2701514.4349700157</v>
      </c>
      <c r="K63" s="39">
        <f t="shared" si="38"/>
        <v>2701514.4349700157</v>
      </c>
      <c r="L63" s="14">
        <f t="shared" si="39"/>
        <v>-47040.11068995297</v>
      </c>
      <c r="M63" s="14">
        <f t="shared" si="40"/>
        <v>177629.06231623978</v>
      </c>
      <c r="N63" s="14">
        <f t="shared" si="41"/>
        <v>-4014.8789732594087</v>
      </c>
      <c r="O63" s="1">
        <f t="shared" si="5"/>
        <v>-39.459867287861009</v>
      </c>
      <c r="P63" s="38">
        <f t="shared" si="34"/>
        <v>-88476.841399999685</v>
      </c>
      <c r="Q63" s="7">
        <f t="shared" si="43"/>
        <v>6.5751661370712353E-2</v>
      </c>
      <c r="R63" s="7">
        <f t="shared" si="8"/>
        <v>8.5350117471490641E-2</v>
      </c>
      <c r="S63" s="7">
        <f t="shared" si="9"/>
        <v>-1.7412496517152636E-2</v>
      </c>
      <c r="T63" s="50">
        <f t="shared" si="3"/>
        <v>107</v>
      </c>
      <c r="U63" s="30">
        <f t="shared" si="12"/>
        <v>-12624.086739972234</v>
      </c>
      <c r="V63" s="18">
        <f t="shared" si="42"/>
        <v>3.7691454782786122E-3</v>
      </c>
      <c r="W63" s="16">
        <f t="shared" si="32"/>
        <v>0.79962815376330809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31"/>
        <v>15152938.053592728</v>
      </c>
      <c r="F64" s="14">
        <f t="shared" si="37"/>
        <v>17365474.095123317</v>
      </c>
      <c r="G64" s="15">
        <f t="shared" si="35"/>
        <v>2212536.0415305886</v>
      </c>
      <c r="H64" s="14">
        <f t="shared" si="44"/>
        <v>2241778</v>
      </c>
      <c r="I64" s="21">
        <f t="shared" si="13"/>
        <v>108</v>
      </c>
      <c r="J64" s="38">
        <f t="shared" si="11"/>
        <v>2641070.0099599902</v>
      </c>
      <c r="K64" s="39">
        <f t="shared" si="38"/>
        <v>2641070.0099599902</v>
      </c>
      <c r="L64" s="14">
        <f t="shared" si="39"/>
        <v>-60444.425010025501</v>
      </c>
      <c r="M64" s="14">
        <f t="shared" si="40"/>
        <v>173654.74095123317</v>
      </c>
      <c r="N64" s="14">
        <f t="shared" si="41"/>
        <v>-5158.9387751023833</v>
      </c>
      <c r="O64" s="1">
        <f t="shared" si="5"/>
        <v>-29.938591623756778</v>
      </c>
      <c r="P64" s="38">
        <f t="shared" si="34"/>
        <v>-105143.71759999858</v>
      </c>
      <c r="Q64" s="7">
        <f t="shared" si="43"/>
        <v>6.5751661370712353E-2</v>
      </c>
      <c r="R64" s="7">
        <f t="shared" si="8"/>
        <v>8.5350117471490641E-2</v>
      </c>
      <c r="S64" s="7">
        <f t="shared" si="9"/>
        <v>-2.288633954498661E-2</v>
      </c>
      <c r="T64" s="50">
        <f t="shared" si="3"/>
        <v>108</v>
      </c>
      <c r="U64" s="30">
        <f t="shared" si="12"/>
        <v>-13404.314320072532</v>
      </c>
      <c r="V64" s="18">
        <f t="shared" si="42"/>
        <v>3.7691454782786122E-3</v>
      </c>
      <c r="W64" s="16">
        <f t="shared" si="32"/>
        <v>0.84881430312177186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31"/>
        <v>15673146.55919572</v>
      </c>
      <c r="F65" s="14">
        <f t="shared" si="37"/>
        <v>16874651.648070004</v>
      </c>
      <c r="G65" s="15">
        <f t="shared" si="35"/>
        <v>1201505.0888742842</v>
      </c>
      <c r="H65" s="14">
        <f t="shared" si="44"/>
        <v>2314621</v>
      </c>
      <c r="I65" s="21">
        <f t="shared" si="13"/>
        <v>109</v>
      </c>
      <c r="J65" s="38">
        <f t="shared" si="11"/>
        <v>2566422.0943299923</v>
      </c>
      <c r="K65" s="39">
        <f t="shared" si="38"/>
        <v>2566422.0943299923</v>
      </c>
      <c r="L65" s="14">
        <f t="shared" si="39"/>
        <v>-74647.915629997849</v>
      </c>
      <c r="M65" s="14">
        <f t="shared" si="40"/>
        <v>168746.51648070005</v>
      </c>
      <c r="N65" s="14">
        <f t="shared" si="41"/>
        <v>-6371.2083680222386</v>
      </c>
      <c r="O65" s="1">
        <f t="shared" si="5"/>
        <v>-23.482369923609347</v>
      </c>
      <c r="P65" s="40"/>
      <c r="Q65" s="7">
        <f t="shared" si="43"/>
        <v>6.5751661370712353E-2</v>
      </c>
      <c r="R65" s="7"/>
      <c r="S65" s="7">
        <f t="shared" si="9"/>
        <v>-2.9086375072486251E-2</v>
      </c>
      <c r="T65" s="50">
        <f t="shared" si="3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31"/>
        <v>16262441.270992447</v>
      </c>
      <c r="F66" s="14">
        <f t="shared" si="37"/>
        <v>16285059.582536468</v>
      </c>
      <c r="G66" s="15">
        <f t="shared" si="35"/>
        <v>22618.311544021592</v>
      </c>
      <c r="H66" s="14">
        <f t="shared" si="44"/>
        <v>2397216</v>
      </c>
      <c r="I66" s="21">
        <f t="shared" si="13"/>
        <v>110</v>
      </c>
      <c r="J66" s="38">
        <f t="shared" si="11"/>
        <v>2476752.563059995</v>
      </c>
      <c r="K66" s="39">
        <f t="shared" si="38"/>
        <v>2476752.563059995</v>
      </c>
      <c r="L66" s="14">
        <f t="shared" si="39"/>
        <v>-89669.531269997358</v>
      </c>
      <c r="M66" s="14">
        <f t="shared" si="40"/>
        <v>162850.59582536467</v>
      </c>
      <c r="N66" s="14">
        <f t="shared" si="41"/>
        <v>-7653.3050275077776</v>
      </c>
      <c r="O66" s="1">
        <f t="shared" si="5"/>
        <v>-18.796640783894532</v>
      </c>
      <c r="P66" s="40"/>
      <c r="Q66" s="7">
        <f t="shared" si="43"/>
        <v>6.5751661370712353E-2</v>
      </c>
      <c r="R66" s="7"/>
      <c r="S66" s="7">
        <f t="shared" si="9"/>
        <v>-3.6204477026648085E-2</v>
      </c>
      <c r="T66" s="50">
        <f t="shared" si="3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31"/>
        <v>16912331.025593668</v>
      </c>
      <c r="F67" s="14">
        <f t="shared" si="37"/>
        <v>15591193.999613093</v>
      </c>
      <c r="G67" s="15">
        <f t="shared" si="35"/>
        <v>-1321137.025980575</v>
      </c>
      <c r="H67" s="14">
        <f t="shared" si="44"/>
        <v>2471136</v>
      </c>
      <c r="I67" s="21">
        <f t="shared" si="13"/>
        <v>111</v>
      </c>
      <c r="J67" s="38">
        <f t="shared" si="11"/>
        <v>2371224.3424099777</v>
      </c>
      <c r="K67" s="39">
        <f t="shared" si="38"/>
        <v>2371224.3424099777</v>
      </c>
      <c r="L67" s="14">
        <f t="shared" si="39"/>
        <v>-105528.22065001726</v>
      </c>
      <c r="M67" s="14">
        <f t="shared" si="40"/>
        <v>155911.93999613094</v>
      </c>
      <c r="N67" s="14">
        <f t="shared" si="41"/>
        <v>-9006.8460290363582</v>
      </c>
      <c r="O67" s="1">
        <f t="shared" si="5"/>
        <v>-15.225848372661924</v>
      </c>
      <c r="P67" s="40"/>
      <c r="Q67" s="7">
        <f t="shared" si="43"/>
        <v>6.5751661370712353E-2</v>
      </c>
      <c r="R67" s="7"/>
      <c r="S67" s="7">
        <f t="shared" si="9"/>
        <v>-4.4503684768504179E-2</v>
      </c>
      <c r="T67" s="50">
        <f t="shared" si="3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31"/>
        <v>16651835.265392577</v>
      </c>
      <c r="F68" s="14">
        <f t="shared" si="37"/>
        <v>14787426.409408521</v>
      </c>
      <c r="G68" s="15">
        <f t="shared" si="35"/>
        <v>-1864408.8559840564</v>
      </c>
      <c r="H68" s="14">
        <f t="shared" si="44"/>
        <v>2532534.527379984</v>
      </c>
      <c r="I68" s="21">
        <f t="shared" si="13"/>
        <v>112</v>
      </c>
      <c r="J68" s="38">
        <f t="shared" si="11"/>
        <v>2248981.4099199716</v>
      </c>
      <c r="K68" s="39">
        <f t="shared" si="38"/>
        <v>2248981.4099199716</v>
      </c>
      <c r="L68" s="14">
        <f t="shared" si="39"/>
        <v>-122242.93249000609</v>
      </c>
      <c r="M68" s="14">
        <f t="shared" si="40"/>
        <v>147874.2640940852</v>
      </c>
      <c r="N68" s="14">
        <f t="shared" si="41"/>
        <v>-10433.448648081519</v>
      </c>
      <c r="O68" s="1">
        <f t="shared" si="5"/>
        <v>-12.402470355491385</v>
      </c>
      <c r="P68" s="40"/>
      <c r="Q68" s="7">
        <f t="shared" si="43"/>
        <v>6.5751661370712353E-2</v>
      </c>
      <c r="R68" s="7"/>
      <c r="S68" s="7">
        <f t="shared" si="9"/>
        <v>-5.4354798999586222E-2</v>
      </c>
      <c r="T68" s="50">
        <f t="shared" si="3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31"/>
        <v>17035649.041534759</v>
      </c>
      <c r="F69" s="14">
        <f t="shared" si="37"/>
        <v>13868003.73104935</v>
      </c>
      <c r="G69" s="15">
        <f t="shared" si="35"/>
        <v>-3167645.3104854096</v>
      </c>
      <c r="H69" s="14">
        <f t="shared" si="44"/>
        <v>2590907.7712100092</v>
      </c>
      <c r="I69" s="21">
        <f t="shared" si="13"/>
        <v>113</v>
      </c>
      <c r="J69" s="38">
        <f t="shared" si="11"/>
        <v>2109148.7944100145</v>
      </c>
      <c r="K69" s="39">
        <f t="shared" si="38"/>
        <v>2109148.7944100145</v>
      </c>
      <c r="L69" s="14">
        <f t="shared" si="39"/>
        <v>-139832.61550995708</v>
      </c>
      <c r="M69" s="14">
        <f t="shared" si="40"/>
        <v>138680.03731049347</v>
      </c>
      <c r="N69" s="14">
        <f t="shared" si="41"/>
        <v>-11934.73016012062</v>
      </c>
      <c r="O69" s="1">
        <f t="shared" si="5"/>
        <v>-10.104468237644522</v>
      </c>
      <c r="P69" s="40"/>
      <c r="Q69" s="7">
        <f t="shared" si="43"/>
        <v>6.5751661370712353E-2</v>
      </c>
      <c r="R69" s="7"/>
      <c r="S69" s="7">
        <f t="shared" si="9"/>
        <v>-6.6298127415459096E-2</v>
      </c>
      <c r="T69" s="50">
        <f t="shared" ref="T69:T132" si="4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31"/>
        <v>17384665.730810218</v>
      </c>
      <c r="F70" s="14">
        <f t="shared" si="37"/>
        <v>12827048.29267906</v>
      </c>
      <c r="G70" s="15">
        <f t="shared" si="35"/>
        <v>-4557617.4381311573</v>
      </c>
      <c r="H70" s="14">
        <f t="shared" si="44"/>
        <v>2643988.8161599878</v>
      </c>
      <c r="I70" s="21">
        <f t="shared" si="13"/>
        <v>114</v>
      </c>
      <c r="J70" s="38">
        <f t="shared" si="11"/>
        <v>1950832.5759799872</v>
      </c>
      <c r="K70" s="39">
        <f t="shared" si="38"/>
        <v>1950832.5759799872</v>
      </c>
      <c r="L70" s="14">
        <f t="shared" si="39"/>
        <v>-158316.21843002737</v>
      </c>
      <c r="M70" s="14">
        <f t="shared" si="40"/>
        <v>128270.48292679059</v>
      </c>
      <c r="N70" s="14">
        <f t="shared" si="41"/>
        <v>-13512.307840645008</v>
      </c>
      <c r="O70" s="1">
        <f t="shared" ref="O70:O133" si="46">LOG(2)/LOG(1+S70)</f>
        <v>-8.1897610699559298</v>
      </c>
      <c r="P70" s="40"/>
      <c r="Q70" s="7">
        <f t="shared" si="43"/>
        <v>6.5751661370712353E-2</v>
      </c>
      <c r="R70" s="7"/>
      <c r="S70" s="7">
        <f t="shared" ref="S70:S133" si="47">+L70/K70</f>
        <v>-8.1153155006394292E-2</v>
      </c>
      <c r="T70" s="50">
        <f t="shared" si="4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31"/>
        <v>17695125.708059266</v>
      </c>
      <c r="F71" s="14">
        <f t="shared" si="37"/>
        <v>11658557.831460368</v>
      </c>
      <c r="G71" s="15">
        <f t="shared" si="35"/>
        <v>-6036567.8765988983</v>
      </c>
      <c r="H71" s="14">
        <f t="shared" si="44"/>
        <v>2691205.8705700133</v>
      </c>
      <c r="I71" s="21">
        <f t="shared" si="13"/>
        <v>115</v>
      </c>
      <c r="J71" s="38">
        <f t="shared" ref="J71:J88" si="48">$AL$21*($I71^4)+$AM$21*($I71^3)+$AN$21*($I71^2)+$AO$21*$I71+$AP$21</f>
        <v>1773119.8860099707</v>
      </c>
      <c r="K71" s="39">
        <f t="shared" si="38"/>
        <v>1773119.8860099707</v>
      </c>
      <c r="L71" s="14">
        <f t="shared" si="39"/>
        <v>-177712.68997001648</v>
      </c>
      <c r="M71" s="14">
        <f t="shared" si="40"/>
        <v>116585.57831460368</v>
      </c>
      <c r="N71" s="14">
        <f t="shared" si="41"/>
        <v>-15167.798965115504</v>
      </c>
      <c r="O71" s="1">
        <f t="shared" si="46"/>
        <v>-6.5631701016797024</v>
      </c>
      <c r="P71" s="40"/>
      <c r="Q71" s="7">
        <f t="shared" si="43"/>
        <v>6.5751661370712353E-2</v>
      </c>
      <c r="R71" s="7"/>
      <c r="S71" s="7">
        <f t="shared" si="47"/>
        <v>-0.10022598661950666</v>
      </c>
      <c r="T71" s="50">
        <f t="shared" si="4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31"/>
        <v>17963144.757138919</v>
      </c>
      <c r="F72" s="14">
        <f t="shared" si="37"/>
        <v>10356405.493573362</v>
      </c>
      <c r="G72" s="15">
        <f t="shared" si="35"/>
        <v>-7606739.2635655571</v>
      </c>
      <c r="H72" s="14">
        <f t="shared" si="44"/>
        <v>2731968.1940599922</v>
      </c>
      <c r="I72" s="21">
        <f t="shared" ref="I72:I135" si="49">+I71+1</f>
        <v>116</v>
      </c>
      <c r="J72" s="38">
        <f t="shared" si="48"/>
        <v>1575078.9071599636</v>
      </c>
      <c r="K72" s="39">
        <f t="shared" si="38"/>
        <v>1575078.9071599636</v>
      </c>
      <c r="L72" s="14">
        <f t="shared" si="39"/>
        <v>-198040.97885000706</v>
      </c>
      <c r="M72" s="14">
        <f t="shared" si="40"/>
        <v>103564.05493573361</v>
      </c>
      <c r="N72" s="14">
        <f t="shared" si="41"/>
        <v>-16902.820809017096</v>
      </c>
      <c r="O72" s="1">
        <f t="shared" si="46"/>
        <v>-5.1584732301161287</v>
      </c>
      <c r="P72" s="40"/>
      <c r="Q72" s="7">
        <f t="shared" si="43"/>
        <v>6.5751661370712353E-2</v>
      </c>
      <c r="R72" s="7"/>
      <c r="S72" s="7">
        <f t="shared" si="47"/>
        <v>-0.12573400478525626</v>
      </c>
      <c r="T72" s="50">
        <f t="shared" si="4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31"/>
        <v>18184714.070925221</v>
      </c>
      <c r="F73" s="14">
        <f t="shared" si="37"/>
        <v>8914339.8342161831</v>
      </c>
      <c r="G73" s="15">
        <f t="shared" si="35"/>
        <v>-9270374.2367090378</v>
      </c>
      <c r="H73" s="14">
        <f t="shared" si="44"/>
        <v>2765666.0975300018</v>
      </c>
      <c r="I73" s="21">
        <f t="shared" si="49"/>
        <v>117</v>
      </c>
      <c r="J73" s="38">
        <f t="shared" si="48"/>
        <v>1355758.8733699862</v>
      </c>
      <c r="K73" s="39">
        <f t="shared" si="38"/>
        <v>1355758.8733699862</v>
      </c>
      <c r="L73" s="14">
        <f t="shared" si="39"/>
        <v>-219320.03378997743</v>
      </c>
      <c r="M73" s="14">
        <f t="shared" si="40"/>
        <v>89143.398342161818</v>
      </c>
      <c r="N73" s="14">
        <f t="shared" si="41"/>
        <v>-18718.990647825871</v>
      </c>
      <c r="O73" s="1">
        <f t="shared" si="46"/>
        <v>-3.9280295598728356</v>
      </c>
      <c r="P73" s="40"/>
      <c r="Q73" s="7">
        <f t="shared" si="43"/>
        <v>6.5751661370712353E-2</v>
      </c>
      <c r="R73" s="7"/>
      <c r="S73" s="7">
        <f t="shared" si="47"/>
        <v>-0.16176920402137399</v>
      </c>
      <c r="T73" s="50">
        <f t="shared" si="4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31"/>
        <v>18355700.251311198</v>
      </c>
      <c r="F74" s="14">
        <f t="shared" si="37"/>
        <v>7325984.8176047402</v>
      </c>
      <c r="G74" s="15">
        <f t="shared" si="35"/>
        <v>-11029715.433706459</v>
      </c>
      <c r="H74" s="14">
        <f t="shared" si="44"/>
        <v>2791670.943159977</v>
      </c>
      <c r="I74" s="21">
        <f t="shared" si="49"/>
        <v>118</v>
      </c>
      <c r="J74" s="38">
        <f t="shared" si="48"/>
        <v>1114190.0698600356</v>
      </c>
      <c r="K74" s="39">
        <f t="shared" si="38"/>
        <v>1114190.0698600356</v>
      </c>
      <c r="L74" s="14">
        <f t="shared" si="39"/>
        <v>-241568.80350995064</v>
      </c>
      <c r="M74" s="14">
        <f t="shared" si="40"/>
        <v>73259.848176047395</v>
      </c>
      <c r="N74" s="14">
        <f t="shared" si="41"/>
        <v>-20617.925757021727</v>
      </c>
      <c r="O74" s="1">
        <f t="shared" si="46"/>
        <v>-2.8363336932841015</v>
      </c>
      <c r="P74" s="40"/>
      <c r="Q74" s="7">
        <f t="shared" si="43"/>
        <v>6.5751661370712353E-2</v>
      </c>
      <c r="R74" s="7"/>
      <c r="S74" s="7">
        <f t="shared" si="47"/>
        <v>-0.21681112589730447</v>
      </c>
      <c r="T74" s="50">
        <f t="shared" si="4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31"/>
        <v>18471845.309208523</v>
      </c>
      <c r="F75" s="14">
        <f t="shared" si="37"/>
        <v>5584839.8169719214</v>
      </c>
      <c r="G75" s="15">
        <f t="shared" si="35"/>
        <v>-12887005.492236603</v>
      </c>
      <c r="H75" s="14">
        <f t="shared" si="44"/>
        <v>2809335.1444099639</v>
      </c>
      <c r="I75" s="21">
        <f t="shared" si="49"/>
        <v>119</v>
      </c>
      <c r="J75" s="38">
        <f t="shared" si="48"/>
        <v>849383.83312996663</v>
      </c>
      <c r="K75" s="39">
        <f t="shared" si="38"/>
        <v>849383.83312996663</v>
      </c>
      <c r="L75" s="14">
        <f t="shared" si="39"/>
        <v>-264806.23673006892</v>
      </c>
      <c r="M75" s="14">
        <f t="shared" si="40"/>
        <v>55848.398169719214</v>
      </c>
      <c r="N75" s="14">
        <f t="shared" si="41"/>
        <v>-22601.243412094744</v>
      </c>
      <c r="O75" s="1">
        <f t="shared" si="46"/>
        <v>-1.8552114699138873</v>
      </c>
      <c r="P75" s="40"/>
      <c r="Q75" s="7">
        <f t="shared" si="43"/>
        <v>6.5751661370712353E-2</v>
      </c>
      <c r="R75" s="7"/>
      <c r="S75" s="7">
        <f t="shared" si="47"/>
        <v>-0.31176274659509579</v>
      </c>
      <c r="T75" s="50">
        <f t="shared" si="4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31"/>
        <v>18528766.664546631</v>
      </c>
      <c r="F76" s="14">
        <f t="shared" si="37"/>
        <v>3684279.6145710242</v>
      </c>
      <c r="G76" s="15">
        <f t="shared" si="35"/>
        <v>-14844487.049975608</v>
      </c>
      <c r="H76" s="14">
        <f t="shared" si="44"/>
        <v>2817992.1660199855</v>
      </c>
      <c r="I76" s="21">
        <f t="shared" si="49"/>
        <v>120</v>
      </c>
      <c r="J76" s="38">
        <f t="shared" si="48"/>
        <v>560332.55096001364</v>
      </c>
      <c r="K76" s="39">
        <f t="shared" si="38"/>
        <v>560332.55096001364</v>
      </c>
      <c r="L76" s="14">
        <f t="shared" si="39"/>
        <v>-289051.28216995299</v>
      </c>
      <c r="M76" s="14">
        <f t="shared" si="40"/>
        <v>36842.796145710243</v>
      </c>
      <c r="N76" s="14">
        <f t="shared" si="41"/>
        <v>-24670.560888490476</v>
      </c>
      <c r="O76" s="1">
        <f t="shared" si="46"/>
        <v>-0.95557177276432204</v>
      </c>
      <c r="P76" s="40"/>
      <c r="Q76" s="7">
        <f t="shared" si="43"/>
        <v>6.5751661370712353E-2</v>
      </c>
      <c r="R76" s="7"/>
      <c r="S76" s="7">
        <f t="shared" si="47"/>
        <v>-0.51585666703589417</v>
      </c>
      <c r="T76" s="50">
        <f t="shared" si="4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31"/>
        <v>18521957.146272428</v>
      </c>
      <c r="F77" s="14">
        <f t="shared" si="37"/>
        <v>1617554.4016705607</v>
      </c>
      <c r="G77" s="15">
        <f t="shared" si="35"/>
        <v>-16904402.744601868</v>
      </c>
      <c r="H77" s="14">
        <f t="shared" si="44"/>
        <v>2816956.524009997</v>
      </c>
      <c r="I77" s="21">
        <f t="shared" si="49"/>
        <v>121</v>
      </c>
      <c r="J77" s="38">
        <f t="shared" si="48"/>
        <v>246009.66241000034</v>
      </c>
      <c r="K77" s="39">
        <f t="shared" si="38"/>
        <v>246009.66241000034</v>
      </c>
      <c r="L77" s="14">
        <f t="shared" si="39"/>
        <v>-314322.8885500133</v>
      </c>
      <c r="M77" s="14">
        <f t="shared" si="40"/>
        <v>16175.544016705606</v>
      </c>
      <c r="N77" s="14">
        <f t="shared" si="41"/>
        <v>-26827.495461721897</v>
      </c>
      <c r="O77" s="1" t="e">
        <f t="shared" si="46"/>
        <v>#NUM!</v>
      </c>
      <c r="P77" s="40"/>
      <c r="Q77" s="7">
        <f t="shared" si="43"/>
        <v>6.5751661370712353E-2</v>
      </c>
      <c r="R77" s="7"/>
      <c r="S77" s="7">
        <f t="shared" si="47"/>
        <v>-1.2776851342780267</v>
      </c>
      <c r="T77" s="50">
        <f t="shared" si="4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31"/>
        <v>18446784.992350873</v>
      </c>
      <c r="F78" s="14">
        <f t="shared" si="37"/>
        <v>-622210.22144133039</v>
      </c>
      <c r="G78" s="15">
        <f t="shared" si="35"/>
        <v>-19068995.213792205</v>
      </c>
      <c r="H78" s="14">
        <f t="shared" si="44"/>
        <v>2805523.7856799755</v>
      </c>
      <c r="I78" s="21">
        <f t="shared" si="49"/>
        <v>122</v>
      </c>
      <c r="J78" s="38">
        <f t="shared" si="48"/>
        <v>-94630.342179989442</v>
      </c>
      <c r="K78" s="39">
        <f t="shared" si="38"/>
        <v>-94630.342179989442</v>
      </c>
      <c r="L78" s="14">
        <f t="shared" si="39"/>
        <v>-340640.00458998978</v>
      </c>
      <c r="M78" s="14">
        <f t="shared" si="40"/>
        <v>-6222.102214413304</v>
      </c>
      <c r="N78" s="14">
        <f t="shared" si="41"/>
        <v>-29073.664407244738</v>
      </c>
      <c r="O78" s="1">
        <f t="shared" si="46"/>
        <v>0.45422811607324903</v>
      </c>
      <c r="P78" s="40"/>
      <c r="Q78" s="7">
        <f t="shared" si="43"/>
        <v>6.5751661370712353E-2</v>
      </c>
      <c r="R78" s="7"/>
      <c r="S78" s="7">
        <f t="shared" si="47"/>
        <v>3.5996911428480662</v>
      </c>
      <c r="T78" s="50">
        <f t="shared" si="4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31"/>
        <v>18298493.849765185</v>
      </c>
      <c r="F79" s="14">
        <f t="shared" si="37"/>
        <v>-3042013.2454596288</v>
      </c>
      <c r="G79" s="15">
        <f t="shared" si="35"/>
        <v>-21340507.095224813</v>
      </c>
      <c r="H79" s="14">
        <f t="shared" si="44"/>
        <v>2782970.5696099494</v>
      </c>
      <c r="I79" s="21">
        <f t="shared" si="49"/>
        <v>123</v>
      </c>
      <c r="J79" s="38">
        <f t="shared" si="48"/>
        <v>-462651.92119002901</v>
      </c>
      <c r="K79" s="39">
        <f t="shared" si="38"/>
        <v>-462651.92119002901</v>
      </c>
      <c r="L79" s="14">
        <f t="shared" si="39"/>
        <v>-368021.57901003957</v>
      </c>
      <c r="M79" s="14">
        <f t="shared" si="40"/>
        <v>-30420.132454596285</v>
      </c>
      <c r="N79" s="14">
        <f t="shared" si="41"/>
        <v>-31410.685000550351</v>
      </c>
      <c r="O79" s="1">
        <f t="shared" si="46"/>
        <v>1.1843368853459995</v>
      </c>
      <c r="P79" s="40"/>
      <c r="Q79" s="7">
        <f t="shared" si="43"/>
        <v>6.5751661370712353E-2</v>
      </c>
      <c r="R79" s="7"/>
      <c r="S79" s="7">
        <f t="shared" si="47"/>
        <v>0.79546104134490103</v>
      </c>
      <c r="T79" s="50">
        <f t="shared" si="4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31"/>
        <v>18072202.774516642</v>
      </c>
      <c r="F80" s="14">
        <f t="shared" si="37"/>
        <v>-5648978.2520603752</v>
      </c>
      <c r="G80" s="15">
        <f t="shared" si="35"/>
        <v>-23721181.026577018</v>
      </c>
      <c r="H80" s="14">
        <f t="shared" si="44"/>
        <v>2748554.5456599686</v>
      </c>
      <c r="I80" s="21">
        <f t="shared" si="49"/>
        <v>124</v>
      </c>
      <c r="J80" s="38">
        <f t="shared" si="48"/>
        <v>-859138.4817200359</v>
      </c>
      <c r="K80" s="39">
        <f t="shared" si="38"/>
        <v>-859138.4817200359</v>
      </c>
      <c r="L80" s="14">
        <f t="shared" si="39"/>
        <v>-396486.56053000689</v>
      </c>
      <c r="M80" s="14">
        <f t="shared" si="40"/>
        <v>-56489.782520603745</v>
      </c>
      <c r="N80" s="14">
        <f t="shared" si="41"/>
        <v>-33840.174517103369</v>
      </c>
      <c r="O80" s="1">
        <f t="shared" si="46"/>
        <v>1.8266738288882467</v>
      </c>
      <c r="P80" s="40"/>
      <c r="Q80" s="7">
        <f t="shared" si="43"/>
        <v>6.5751661370712353E-2</v>
      </c>
      <c r="R80" s="7"/>
      <c r="S80" s="7">
        <f t="shared" si="47"/>
        <v>0.46149319226886687</v>
      </c>
      <c r="T80" s="50">
        <f t="shared" si="4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31"/>
        <v>17762906.231623981</v>
      </c>
      <c r="F81" s="14">
        <f t="shared" si="37"/>
        <v>-8450353.4139021393</v>
      </c>
      <c r="G81" s="15">
        <f t="shared" si="35"/>
        <v>-26213259.645526119</v>
      </c>
      <c r="H81" s="14">
        <f t="shared" si="44"/>
        <v>2701514.4349700157</v>
      </c>
      <c r="I81" s="21">
        <f t="shared" si="49"/>
        <v>125</v>
      </c>
      <c r="J81" s="38">
        <f t="shared" si="48"/>
        <v>-1285192.3795899954</v>
      </c>
      <c r="K81" s="39">
        <f t="shared" si="38"/>
        <v>-1285192.3795899954</v>
      </c>
      <c r="L81" s="14">
        <f t="shared" si="39"/>
        <v>-426053.89786995947</v>
      </c>
      <c r="M81" s="14">
        <f t="shared" si="40"/>
        <v>-84503.534139021387</v>
      </c>
      <c r="N81" s="14">
        <f t="shared" si="41"/>
        <v>-36363.750232387516</v>
      </c>
      <c r="O81" s="1">
        <f t="shared" si="46"/>
        <v>2.4209377913708887</v>
      </c>
      <c r="P81" s="40"/>
      <c r="Q81" s="7">
        <f t="shared" si="43"/>
        <v>6.5751661370712353E-2</v>
      </c>
      <c r="R81" s="7"/>
      <c r="S81" s="7">
        <f t="shared" si="47"/>
        <v>0.33150982268186185</v>
      </c>
      <c r="T81" s="50">
        <f t="shared" si="4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31"/>
        <v>17365474.095123317</v>
      </c>
      <c r="F82" s="14">
        <f t="shared" si="37"/>
        <v>-11453511.494626513</v>
      </c>
      <c r="G82" s="15">
        <f t="shared" si="35"/>
        <v>-28818985.589749828</v>
      </c>
      <c r="H82" s="14">
        <f t="shared" si="44"/>
        <v>2641070.0099599902</v>
      </c>
      <c r="I82" s="21">
        <f t="shared" si="49"/>
        <v>126</v>
      </c>
      <c r="J82" s="38">
        <f t="shared" si="48"/>
        <v>-1741934.9193400349</v>
      </c>
      <c r="K82" s="39">
        <f t="shared" si="38"/>
        <v>-1741934.9193400349</v>
      </c>
      <c r="L82" s="14">
        <f t="shared" si="39"/>
        <v>-456742.53975003958</v>
      </c>
      <c r="M82" s="14">
        <f t="shared" si="40"/>
        <v>-114535.11494626511</v>
      </c>
      <c r="N82" s="14">
        <f t="shared" si="41"/>
        <v>-38983.029421892861</v>
      </c>
      <c r="O82" s="1">
        <f t="shared" si="46"/>
        <v>2.9766754664809723</v>
      </c>
      <c r="P82" s="40"/>
      <c r="Q82" s="7">
        <f t="shared" si="43"/>
        <v>6.5751661370712353E-2</v>
      </c>
      <c r="R82" s="7"/>
      <c r="S82" s="7">
        <f t="shared" si="47"/>
        <v>0.26220413557303573</v>
      </c>
      <c r="T82" s="50">
        <f t="shared" si="4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31"/>
        <v>16874651.648070004</v>
      </c>
      <c r="F83" s="14">
        <f t="shared" si="37"/>
        <v>-14665949.848855458</v>
      </c>
      <c r="G83" s="15">
        <f t="shared" si="35"/>
        <v>-31540601.496925462</v>
      </c>
      <c r="H83" s="14">
        <f t="shared" si="44"/>
        <v>2566422.0943299923</v>
      </c>
      <c r="I83" s="21">
        <f t="shared" si="49"/>
        <v>127</v>
      </c>
      <c r="J83" s="38">
        <f t="shared" si="48"/>
        <v>-2230506.3542300221</v>
      </c>
      <c r="K83" s="39">
        <f t="shared" si="38"/>
        <v>-2230506.3542300221</v>
      </c>
      <c r="L83" s="14">
        <f t="shared" si="39"/>
        <v>-488571.43488998711</v>
      </c>
      <c r="M83" s="14">
        <f t="shared" si="40"/>
        <v>-146659.49848855459</v>
      </c>
      <c r="N83" s="14">
        <f t="shared" si="41"/>
        <v>-41699.629361075138</v>
      </c>
      <c r="O83" s="1">
        <f t="shared" si="46"/>
        <v>3.4996094922633962</v>
      </c>
      <c r="P83" s="40"/>
      <c r="Q83" s="7">
        <f t="shared" si="43"/>
        <v>6.5751661370712353E-2</v>
      </c>
      <c r="R83" s="7"/>
      <c r="S83" s="7">
        <f t="shared" si="47"/>
        <v>0.21904059316551175</v>
      </c>
      <c r="T83" s="50">
        <f t="shared" si="4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31"/>
        <v>16285059.582536468</v>
      </c>
      <c r="F84" s="14">
        <f t="shared" si="37"/>
        <v>-18095290.422194261</v>
      </c>
      <c r="G84" s="15">
        <f t="shared" si="35"/>
        <v>-34380350.004730731</v>
      </c>
      <c r="H84" s="14">
        <f t="shared" si="44"/>
        <v>2476752.563059995</v>
      </c>
      <c r="I84" s="21">
        <f t="shared" si="49"/>
        <v>128</v>
      </c>
      <c r="J84" s="38">
        <f t="shared" si="48"/>
        <v>-2752065.8862400111</v>
      </c>
      <c r="K84" s="39">
        <f t="shared" si="38"/>
        <v>-2752065.8862400111</v>
      </c>
      <c r="L84" s="14">
        <f t="shared" si="39"/>
        <v>-521559.53200998902</v>
      </c>
      <c r="M84" s="14">
        <f t="shared" si="40"/>
        <v>-180952.90422194259</v>
      </c>
      <c r="N84" s="14">
        <f t="shared" si="41"/>
        <v>-44515.167325428243</v>
      </c>
      <c r="O84" s="1">
        <f t="shared" si="46"/>
        <v>3.9940210683726369</v>
      </c>
      <c r="P84" s="40"/>
      <c r="Q84" s="7">
        <f t="shared" si="43"/>
        <v>6.5751661370712353E-2</v>
      </c>
      <c r="R84" s="7"/>
      <c r="S84" s="7">
        <f t="shared" si="47"/>
        <v>0.18951564154685474</v>
      </c>
      <c r="T84" s="50">
        <f t="shared" si="4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31"/>
        <v>15591193.999613093</v>
      </c>
      <c r="F85" s="14">
        <f t="shared" si="37"/>
        <v>-21749279.751230039</v>
      </c>
      <c r="G85" s="15">
        <f t="shared" si="35"/>
        <v>-37340473.75084313</v>
      </c>
      <c r="H85" s="14">
        <f t="shared" si="44"/>
        <v>2371224.3424099777</v>
      </c>
      <c r="I85" s="21">
        <f t="shared" si="49"/>
        <v>129</v>
      </c>
      <c r="J85" s="38">
        <f t="shared" si="48"/>
        <v>-3307791.6660700198</v>
      </c>
      <c r="K85" s="39">
        <f t="shared" si="38"/>
        <v>-3307791.6660700198</v>
      </c>
      <c r="L85" s="14">
        <f t="shared" si="39"/>
        <v>-555725.77983000875</v>
      </c>
      <c r="M85" s="14">
        <f t="shared" si="40"/>
        <v>-217492.79751230037</v>
      </c>
      <c r="N85" s="14">
        <f t="shared" si="41"/>
        <v>-47431.260590426988</v>
      </c>
      <c r="O85" s="1">
        <f t="shared" si="46"/>
        <v>4.463358369734121</v>
      </c>
      <c r="P85" s="40"/>
      <c r="Q85" s="7">
        <f t="shared" si="43"/>
        <v>6.5751661370712353E-2</v>
      </c>
      <c r="R85" s="7"/>
      <c r="S85" s="7">
        <f t="shared" si="47"/>
        <v>0.16800507284978602</v>
      </c>
      <c r="T85" s="50">
        <f t="shared" si="4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31"/>
        <v>14787426.409408521</v>
      </c>
      <c r="F86" s="14">
        <f t="shared" si="37"/>
        <v>-25635788.963531859</v>
      </c>
      <c r="G86" s="15">
        <f t="shared" si="35"/>
        <v>-40423215.372940376</v>
      </c>
      <c r="H86" s="14">
        <f t="shared" si="44"/>
        <v>2248981.4099199716</v>
      </c>
      <c r="I86" s="21">
        <f t="shared" si="49"/>
        <v>130</v>
      </c>
      <c r="J86" s="38">
        <f t="shared" si="48"/>
        <v>-3898880.7931400444</v>
      </c>
      <c r="K86" s="39">
        <f t="shared" si="38"/>
        <v>-3898880.7931400444</v>
      </c>
      <c r="L86" s="14">
        <f t="shared" si="39"/>
        <v>-591089.12707002461</v>
      </c>
      <c r="M86" s="14">
        <f t="shared" si="40"/>
        <v>-256357.8896353186</v>
      </c>
      <c r="N86" s="14">
        <f t="shared" si="41"/>
        <v>-50449.526431547456</v>
      </c>
      <c r="O86" s="1">
        <f t="shared" si="46"/>
        <v>4.9104883196944007</v>
      </c>
      <c r="P86" s="40"/>
      <c r="Q86" s="7">
        <f t="shared" si="43"/>
        <v>6.5751661370712353E-2</v>
      </c>
      <c r="R86" s="7"/>
      <c r="S86" s="7">
        <f t="shared" si="47"/>
        <v>0.15160482159650199</v>
      </c>
      <c r="T86" s="50">
        <f t="shared" si="4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31"/>
        <v>13868003.73104935</v>
      </c>
      <c r="F87" s="14">
        <f t="shared" si="37"/>
        <v>-29762813.777650442</v>
      </c>
      <c r="G87" s="15">
        <f t="shared" si="35"/>
        <v>-43630817.50869979</v>
      </c>
      <c r="H87" s="14">
        <f t="shared" si="44"/>
        <v>2109148.7944100145</v>
      </c>
      <c r="I87" s="21">
        <f t="shared" si="49"/>
        <v>131</v>
      </c>
      <c r="J87" s="38">
        <f t="shared" si="48"/>
        <v>-4526549.3155900147</v>
      </c>
      <c r="K87" s="39">
        <f t="shared" si="38"/>
        <v>-4526549.3155900147</v>
      </c>
      <c r="L87" s="14">
        <f t="shared" si="39"/>
        <v>-627668.52244997025</v>
      </c>
      <c r="M87" s="14">
        <f t="shared" si="40"/>
        <v>-297628.13777650439</v>
      </c>
      <c r="N87" s="14">
        <f t="shared" si="41"/>
        <v>-53571.58212426192</v>
      </c>
      <c r="O87" s="1">
        <f t="shared" si="46"/>
        <v>5.3378358954095129</v>
      </c>
      <c r="P87" s="40"/>
      <c r="Q87" s="7">
        <f t="shared" si="43"/>
        <v>6.5751661370712353E-2</v>
      </c>
      <c r="R87" s="7"/>
      <c r="S87" s="7">
        <f t="shared" si="47"/>
        <v>0.13866379855582256</v>
      </c>
      <c r="T87" s="50">
        <f t="shared" si="4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31"/>
        <v>12827048.29267906</v>
      </c>
      <c r="F88" s="14">
        <f t="shared" si="37"/>
        <v>-34138474.503119811</v>
      </c>
      <c r="G88" s="15">
        <f t="shared" si="35"/>
        <v>-46965522.795798868</v>
      </c>
      <c r="H88" s="14">
        <f t="shared" ref="H88" si="50">+K70</f>
        <v>1950832.5759799872</v>
      </c>
      <c r="I88" s="21">
        <f t="shared" si="49"/>
        <v>132</v>
      </c>
      <c r="J88" s="38">
        <f t="shared" si="48"/>
        <v>-5192032.2302800473</v>
      </c>
      <c r="K88" s="39">
        <f t="shared" si="38"/>
        <v>-5192032.2302800473</v>
      </c>
      <c r="L88" s="14">
        <f t="shared" si="39"/>
        <v>-665482.9146900326</v>
      </c>
      <c r="M88" s="14">
        <f t="shared" si="40"/>
        <v>-341384.74503119808</v>
      </c>
      <c r="N88" s="14">
        <f t="shared" si="41"/>
        <v>-56799.04494406427</v>
      </c>
      <c r="O88" s="1">
        <f t="shared" si="46"/>
        <v>5.7474752434189389</v>
      </c>
      <c r="P88" s="40"/>
      <c r="Q88" s="7">
        <f t="shared" si="43"/>
        <v>6.5751661370712353E-2</v>
      </c>
      <c r="R88" s="7"/>
      <c r="S88" s="7">
        <f t="shared" si="47"/>
        <v>0.1281738797399834</v>
      </c>
      <c r="T88" s="50">
        <f t="shared" si="4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/>
      <c r="F89" s="14">
        <f t="shared" si="37"/>
        <v>0</v>
      </c>
      <c r="G89" s="15">
        <f t="shared" si="35"/>
        <v>0</v>
      </c>
      <c r="H89" s="8">
        <f t="shared" ref="H89:H152" si="51">+K89*$H$3</f>
        <v>-1937887.1690015006</v>
      </c>
      <c r="I89" s="21">
        <f t="shared" si="49"/>
        <v>133</v>
      </c>
      <c r="J89" s="15"/>
      <c r="K89" s="15">
        <f t="shared" ref="K89:K152" si="52">+K88-H88-N88+L88</f>
        <v>-7751548.6760060024</v>
      </c>
      <c r="L89" s="10">
        <f t="shared" ref="L89:L120" si="53">+$S$3*K89</f>
        <v>-301859.94123522862</v>
      </c>
      <c r="M89" s="10">
        <f t="shared" ref="M89:M120" si="54">+K89*$Q$3</f>
        <v>-509677.20364334033</v>
      </c>
      <c r="N89" s="8">
        <f t="shared" ref="N89:N120" si="55">+K89*$N$3</f>
        <v>-38757.743380030013</v>
      </c>
      <c r="O89" s="1">
        <f t="shared" si="46"/>
        <v>18.143893751216474</v>
      </c>
      <c r="P89" s="15"/>
      <c r="Q89" s="7">
        <f t="shared" si="43"/>
        <v>6.5751661370712353E-2</v>
      </c>
      <c r="R89" s="7"/>
      <c r="S89" s="7">
        <f t="shared" si="47"/>
        <v>3.8941888111933061E-2</v>
      </c>
      <c r="T89" s="50">
        <f t="shared" si="4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/>
      <c r="F90" s="14">
        <f t="shared" si="37"/>
        <v>0</v>
      </c>
      <c r="G90" s="15">
        <f t="shared" si="35"/>
        <v>0</v>
      </c>
      <c r="H90" s="8">
        <f t="shared" si="51"/>
        <v>-1519190.926214925</v>
      </c>
      <c r="I90" s="21">
        <f t="shared" si="49"/>
        <v>134</v>
      </c>
      <c r="J90" s="15"/>
      <c r="K90" s="15">
        <f t="shared" si="52"/>
        <v>-6076763.7048597001</v>
      </c>
      <c r="L90" s="10">
        <f t="shared" si="53"/>
        <v>-236640.65227730226</v>
      </c>
      <c r="M90" s="10">
        <f t="shared" si="54"/>
        <v>-399557.30935177044</v>
      </c>
      <c r="N90" s="8">
        <f t="shared" si="55"/>
        <v>-30383.818524298502</v>
      </c>
      <c r="O90" s="1">
        <f t="shared" si="46"/>
        <v>18.143893751216474</v>
      </c>
      <c r="P90" s="15"/>
      <c r="Q90" s="7">
        <f t="shared" si="43"/>
        <v>6.5751661370712353E-2</v>
      </c>
      <c r="R90" s="7"/>
      <c r="S90" s="7">
        <f t="shared" si="47"/>
        <v>3.8941888111933061E-2</v>
      </c>
      <c r="T90" s="50">
        <f t="shared" si="4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/>
      <c r="F91" s="14">
        <f t="shared" si="37"/>
        <v>0</v>
      </c>
      <c r="G91" s="15">
        <f t="shared" si="35"/>
        <v>0</v>
      </c>
      <c r="H91" s="8">
        <f t="shared" si="51"/>
        <v>-1190957.4030994447</v>
      </c>
      <c r="I91" s="21">
        <f t="shared" si="49"/>
        <v>135</v>
      </c>
      <c r="J91" s="15"/>
      <c r="K91" s="15">
        <f t="shared" si="52"/>
        <v>-4763829.6123977788</v>
      </c>
      <c r="L91" s="10">
        <f t="shared" si="53"/>
        <v>-185512.51975030775</v>
      </c>
      <c r="M91" s="10">
        <f t="shared" si="54"/>
        <v>-313229.71150215063</v>
      </c>
      <c r="N91" s="8">
        <f t="shared" si="55"/>
        <v>-23819.148061988893</v>
      </c>
      <c r="O91" s="1">
        <f t="shared" si="46"/>
        <v>18.143893751216474</v>
      </c>
      <c r="P91" s="15"/>
      <c r="Q91" s="7">
        <f t="shared" si="43"/>
        <v>6.5751661370712353E-2</v>
      </c>
      <c r="R91" s="7"/>
      <c r="S91" s="7">
        <f t="shared" si="47"/>
        <v>3.8941888111933061E-2</v>
      </c>
      <c r="T91" s="50">
        <f t="shared" si="4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/>
      <c r="F92" s="14">
        <f t="shared" si="37"/>
        <v>0</v>
      </c>
      <c r="G92" s="15">
        <f t="shared" si="35"/>
        <v>0</v>
      </c>
      <c r="H92" s="8">
        <f t="shared" si="51"/>
        <v>-933641.39524666325</v>
      </c>
      <c r="I92" s="21">
        <f t="shared" si="49"/>
        <v>136</v>
      </c>
      <c r="J92" s="15"/>
      <c r="K92" s="15">
        <f t="shared" si="52"/>
        <v>-3734565.580986653</v>
      </c>
      <c r="L92" s="10">
        <f t="shared" si="53"/>
        <v>-145431.03500145851</v>
      </c>
      <c r="M92" s="10">
        <f t="shared" si="54"/>
        <v>-245553.89144775204</v>
      </c>
      <c r="N92" s="8">
        <f t="shared" si="55"/>
        <v>-18672.827904933267</v>
      </c>
      <c r="O92" s="1">
        <f t="shared" si="46"/>
        <v>18.143893751216474</v>
      </c>
      <c r="P92" s="15"/>
      <c r="Q92" s="7">
        <f t="shared" si="43"/>
        <v>6.5751661370712353E-2</v>
      </c>
      <c r="R92" s="7"/>
      <c r="S92" s="7">
        <f t="shared" si="47"/>
        <v>3.8941888111933054E-2</v>
      </c>
      <c r="T92" s="50">
        <f t="shared" si="4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/>
      <c r="F93" s="14">
        <f t="shared" si="37"/>
        <v>0</v>
      </c>
      <c r="G93" s="15">
        <f t="shared" si="35"/>
        <v>0</v>
      </c>
      <c r="H93" s="8">
        <f t="shared" si="51"/>
        <v>-731920.59820912883</v>
      </c>
      <c r="I93" s="21">
        <f t="shared" si="49"/>
        <v>137</v>
      </c>
      <c r="J93" s="15"/>
      <c r="K93" s="15">
        <f t="shared" si="52"/>
        <v>-2927682.3928365153</v>
      </c>
      <c r="L93" s="10">
        <f t="shared" si="53"/>
        <v>-114009.48016911604</v>
      </c>
      <c r="M93" s="10">
        <f t="shared" si="54"/>
        <v>-192499.98129478341</v>
      </c>
      <c r="N93" s="8">
        <f t="shared" si="55"/>
        <v>-14638.411964182576</v>
      </c>
      <c r="O93" s="1">
        <f t="shared" si="46"/>
        <v>18.143893751216474</v>
      </c>
      <c r="P93" s="15"/>
      <c r="Q93" s="7">
        <f t="shared" si="43"/>
        <v>6.5751661370712353E-2</v>
      </c>
      <c r="R93" s="7"/>
      <c r="S93" s="7">
        <f t="shared" si="47"/>
        <v>3.8941888111933061E-2</v>
      </c>
      <c r="T93" s="50">
        <f t="shared" si="4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/>
      <c r="F94" s="14">
        <f t="shared" si="37"/>
        <v>0</v>
      </c>
      <c r="G94" s="15">
        <f t="shared" si="35"/>
        <v>0</v>
      </c>
      <c r="H94" s="8">
        <f t="shared" si="51"/>
        <v>-573783.21570807998</v>
      </c>
      <c r="I94" s="21">
        <f t="shared" si="49"/>
        <v>138</v>
      </c>
      <c r="J94" s="15"/>
      <c r="K94" s="15">
        <f t="shared" si="52"/>
        <v>-2295132.8628323199</v>
      </c>
      <c r="L94" s="10">
        <f t="shared" si="53"/>
        <v>-89376.807146436811</v>
      </c>
      <c r="M94" s="10">
        <f t="shared" si="54"/>
        <v>-150908.7987977443</v>
      </c>
      <c r="N94" s="8">
        <f t="shared" si="55"/>
        <v>-11475.6643141616</v>
      </c>
      <c r="O94" s="1">
        <f t="shared" si="46"/>
        <v>18.143893751216474</v>
      </c>
      <c r="P94" s="15"/>
      <c r="Q94" s="7">
        <f t="shared" si="43"/>
        <v>6.5751661370712353E-2</v>
      </c>
      <c r="R94" s="7"/>
      <c r="S94" s="7">
        <f t="shared" si="47"/>
        <v>3.8941888111933061E-2</v>
      </c>
      <c r="T94" s="50">
        <f t="shared" si="4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/>
      <c r="F95" s="14">
        <f t="shared" si="37"/>
        <v>0</v>
      </c>
      <c r="G95" s="15">
        <f t="shared" si="35"/>
        <v>0</v>
      </c>
      <c r="H95" s="8">
        <f t="shared" si="51"/>
        <v>-449812.6974891288</v>
      </c>
      <c r="I95" s="21">
        <f t="shared" si="49"/>
        <v>139</v>
      </c>
      <c r="J95" s="15"/>
      <c r="K95" s="15">
        <f t="shared" si="52"/>
        <v>-1799250.7899565152</v>
      </c>
      <c r="L95" s="10">
        <f t="shared" si="53"/>
        <v>-70066.222947793794</v>
      </c>
      <c r="M95" s="10">
        <f t="shared" si="54"/>
        <v>-118303.72866220749</v>
      </c>
      <c r="N95" s="8">
        <f t="shared" si="55"/>
        <v>-8996.2539497825765</v>
      </c>
      <c r="O95" s="1">
        <f t="shared" si="46"/>
        <v>18.143893751216474</v>
      </c>
      <c r="P95" s="15"/>
      <c r="Q95" s="7">
        <f t="shared" si="43"/>
        <v>6.5751661370712353E-2</v>
      </c>
      <c r="R95" s="7"/>
      <c r="S95" s="7">
        <f t="shared" si="47"/>
        <v>3.8941888111933068E-2</v>
      </c>
      <c r="T95" s="50">
        <f t="shared" si="4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/>
      <c r="F96" s="14">
        <f t="shared" si="37"/>
        <v>0</v>
      </c>
      <c r="G96" s="15">
        <f t="shared" si="35"/>
        <v>0</v>
      </c>
      <c r="H96" s="8">
        <f t="shared" si="51"/>
        <v>-352627.01536634937</v>
      </c>
      <c r="I96" s="21">
        <f t="shared" si="49"/>
        <v>140</v>
      </c>
      <c r="J96" s="15"/>
      <c r="K96" s="15">
        <f t="shared" si="52"/>
        <v>-1410508.0614653975</v>
      </c>
      <c r="L96" s="10">
        <f t="shared" si="53"/>
        <v>-54927.847110565112</v>
      </c>
      <c r="M96" s="10">
        <f t="shared" si="54"/>
        <v>-92743.248418132745</v>
      </c>
      <c r="N96" s="8">
        <f t="shared" si="55"/>
        <v>-7052.5403073269872</v>
      </c>
      <c r="O96" s="1">
        <f t="shared" si="46"/>
        <v>18.143893751216474</v>
      </c>
      <c r="P96" s="15"/>
      <c r="Q96" s="7">
        <f t="shared" si="43"/>
        <v>6.5751661370712353E-2</v>
      </c>
      <c r="R96" s="7"/>
      <c r="S96" s="7">
        <f t="shared" si="47"/>
        <v>3.8941888111933061E-2</v>
      </c>
      <c r="T96" s="50">
        <f t="shared" si="4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/>
      <c r="F97" s="14">
        <f t="shared" si="37"/>
        <v>0</v>
      </c>
      <c r="G97" s="15">
        <f t="shared" si="35"/>
        <v>0</v>
      </c>
      <c r="H97" s="8">
        <f t="shared" si="51"/>
        <v>-276439.08822557156</v>
      </c>
      <c r="I97" s="21">
        <f t="shared" si="49"/>
        <v>141</v>
      </c>
      <c r="J97" s="15"/>
      <c r="K97" s="15">
        <f t="shared" si="52"/>
        <v>-1105756.3529022862</v>
      </c>
      <c r="L97" s="10">
        <f t="shared" si="53"/>
        <v>-43060.240173779996</v>
      </c>
      <c r="M97" s="10">
        <f t="shared" si="54"/>
        <v>-72705.317274545028</v>
      </c>
      <c r="N97" s="8">
        <f t="shared" si="55"/>
        <v>-5528.781764511431</v>
      </c>
      <c r="O97" s="1">
        <f t="shared" si="46"/>
        <v>18.143893751216474</v>
      </c>
      <c r="P97" s="15"/>
      <c r="Q97" s="7">
        <f t="shared" si="43"/>
        <v>6.5751661370712353E-2</v>
      </c>
      <c r="R97" s="7"/>
      <c r="S97" s="7">
        <f t="shared" si="47"/>
        <v>3.8941888111933061E-2</v>
      </c>
      <c r="T97" s="50">
        <f t="shared" si="4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/>
      <c r="F98" s="14">
        <f t="shared" si="37"/>
        <v>0</v>
      </c>
      <c r="G98" s="15">
        <f t="shared" si="35"/>
        <v>0</v>
      </c>
      <c r="H98" s="8">
        <f t="shared" si="51"/>
        <v>-216712.1807714958</v>
      </c>
      <c r="I98" s="21">
        <f t="shared" si="49"/>
        <v>142</v>
      </c>
      <c r="J98" s="15"/>
      <c r="K98" s="15">
        <f t="shared" si="52"/>
        <v>-866848.72308598319</v>
      </c>
      <c r="L98" s="10">
        <f t="shared" si="53"/>
        <v>-33756.725984386401</v>
      </c>
      <c r="M98" s="10">
        <f t="shared" si="54"/>
        <v>-56996.74369998397</v>
      </c>
      <c r="N98" s="8">
        <f t="shared" si="55"/>
        <v>-4334.2436154299157</v>
      </c>
      <c r="O98" s="1">
        <f t="shared" si="46"/>
        <v>18.143893751216474</v>
      </c>
      <c r="P98" s="15"/>
      <c r="Q98" s="7">
        <f t="shared" si="43"/>
        <v>6.5751661370712353E-2</v>
      </c>
      <c r="R98" s="7"/>
      <c r="S98" s="7">
        <f t="shared" si="47"/>
        <v>3.8941888111933061E-2</v>
      </c>
      <c r="T98" s="50">
        <f t="shared" si="4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/>
      <c r="F99" s="14">
        <f t="shared" si="37"/>
        <v>0</v>
      </c>
      <c r="G99" s="15">
        <f t="shared" si="35"/>
        <v>0</v>
      </c>
      <c r="H99" s="8">
        <f t="shared" si="51"/>
        <v>-169889.75617086096</v>
      </c>
      <c r="I99" s="21">
        <f t="shared" si="49"/>
        <v>143</v>
      </c>
      <c r="J99" s="15"/>
      <c r="K99" s="15">
        <f t="shared" si="52"/>
        <v>-679559.02468344383</v>
      </c>
      <c r="L99" s="10">
        <f t="shared" si="53"/>
        <v>-26463.311504677025</v>
      </c>
      <c r="M99" s="10">
        <f t="shared" si="54"/>
        <v>-44682.134872397357</v>
      </c>
      <c r="N99" s="8">
        <f t="shared" si="55"/>
        <v>-3397.7951234172192</v>
      </c>
      <c r="O99" s="1">
        <f t="shared" si="46"/>
        <v>18.143893751216474</v>
      </c>
      <c r="P99" s="15"/>
      <c r="Q99" s="7">
        <f t="shared" si="43"/>
        <v>6.5751661370712353E-2</v>
      </c>
      <c r="R99" s="7"/>
      <c r="S99" s="7">
        <f t="shared" si="47"/>
        <v>3.8941888111933061E-2</v>
      </c>
      <c r="T99" s="50">
        <f t="shared" si="4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/>
      <c r="F100" s="14">
        <f t="shared" si="37"/>
        <v>0</v>
      </c>
      <c r="G100" s="15">
        <f t="shared" si="35"/>
        <v>0</v>
      </c>
      <c r="H100" s="8">
        <f t="shared" si="51"/>
        <v>-133183.69622346066</v>
      </c>
      <c r="I100" s="21">
        <f t="shared" si="49"/>
        <v>144</v>
      </c>
      <c r="J100" s="15"/>
      <c r="K100" s="15">
        <f t="shared" si="52"/>
        <v>-532734.78489384265</v>
      </c>
      <c r="L100" s="10">
        <f t="shared" si="53"/>
        <v>-20745.698386670749</v>
      </c>
      <c r="M100" s="10">
        <f t="shared" si="54"/>
        <v>-35028.197176739232</v>
      </c>
      <c r="N100" s="8">
        <f t="shared" si="55"/>
        <v>-2663.6739244692135</v>
      </c>
      <c r="O100" s="1">
        <f t="shared" si="46"/>
        <v>18.143893751216474</v>
      </c>
      <c r="P100" s="15"/>
      <c r="Q100" s="7">
        <f t="shared" si="43"/>
        <v>6.5751661370712353E-2</v>
      </c>
      <c r="R100" s="7"/>
      <c r="S100" s="7">
        <f t="shared" si="47"/>
        <v>3.8941888111933061E-2</v>
      </c>
      <c r="T100" s="50">
        <f t="shared" si="4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/>
      <c r="F101" s="14">
        <f t="shared" si="37"/>
        <v>0</v>
      </c>
      <c r="G101" s="15">
        <f t="shared" si="35"/>
        <v>0</v>
      </c>
      <c r="H101" s="8">
        <f t="shared" si="51"/>
        <v>-104408.27828314588</v>
      </c>
      <c r="I101" s="21">
        <f t="shared" si="49"/>
        <v>145</v>
      </c>
      <c r="J101" s="15"/>
      <c r="K101" s="15">
        <f t="shared" si="52"/>
        <v>-417633.1131325835</v>
      </c>
      <c r="L101" s="10">
        <f t="shared" si="53"/>
        <v>-16263.421963447348</v>
      </c>
      <c r="M101" s="10">
        <f t="shared" si="54"/>
        <v>-27460.071031890031</v>
      </c>
      <c r="N101" s="8">
        <f t="shared" si="55"/>
        <v>-2088.1655656629177</v>
      </c>
      <c r="O101" s="1">
        <f t="shared" si="46"/>
        <v>18.143893751216474</v>
      </c>
      <c r="P101" s="15"/>
      <c r="Q101" s="7">
        <f t="shared" si="43"/>
        <v>6.5751661370712353E-2</v>
      </c>
      <c r="R101" s="7"/>
      <c r="S101" s="7">
        <f t="shared" si="47"/>
        <v>3.8941888111933061E-2</v>
      </c>
      <c r="T101" s="50">
        <f t="shared" si="4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/>
      <c r="F102" s="14">
        <f t="shared" si="37"/>
        <v>0</v>
      </c>
      <c r="G102" s="15">
        <f t="shared" si="35"/>
        <v>0</v>
      </c>
      <c r="H102" s="8">
        <f t="shared" si="51"/>
        <v>-81850.022811805524</v>
      </c>
      <c r="I102" s="21">
        <f t="shared" si="49"/>
        <v>146</v>
      </c>
      <c r="J102" s="15"/>
      <c r="K102" s="15">
        <f t="shared" si="52"/>
        <v>-327400.0912472221</v>
      </c>
      <c r="L102" s="10">
        <f t="shared" si="53"/>
        <v>-12749.577721185997</v>
      </c>
      <c r="M102" s="10">
        <f t="shared" si="54"/>
        <v>-21527.099932427671</v>
      </c>
      <c r="N102" s="8">
        <f t="shared" si="55"/>
        <v>-1637.0004562361105</v>
      </c>
      <c r="O102" s="1">
        <f t="shared" si="46"/>
        <v>18.143893751216474</v>
      </c>
      <c r="P102" s="15"/>
      <c r="Q102" s="7">
        <f t="shared" si="43"/>
        <v>6.5751661370712353E-2</v>
      </c>
      <c r="R102" s="7"/>
      <c r="S102" s="7">
        <f t="shared" si="47"/>
        <v>3.8941888111933061E-2</v>
      </c>
      <c r="T102" s="50">
        <f t="shared" si="4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/>
      <c r="F103" s="14">
        <f t="shared" si="37"/>
        <v>0</v>
      </c>
      <c r="G103" s="15">
        <f t="shared" si="35"/>
        <v>0</v>
      </c>
      <c r="H103" s="8">
        <f t="shared" si="51"/>
        <v>-64165.661425091617</v>
      </c>
      <c r="I103" s="21">
        <f t="shared" si="49"/>
        <v>147</v>
      </c>
      <c r="J103" s="15"/>
      <c r="K103" s="15">
        <f t="shared" si="52"/>
        <v>-256662.64570036647</v>
      </c>
      <c r="L103" s="10">
        <f t="shared" si="53"/>
        <v>-9994.9280313763884</v>
      </c>
      <c r="M103" s="10">
        <f t="shared" si="54"/>
        <v>-16875.995366601615</v>
      </c>
      <c r="N103" s="8">
        <f t="shared" si="55"/>
        <v>-1283.3132285018323</v>
      </c>
      <c r="O103" s="1">
        <f t="shared" si="46"/>
        <v>18.143893751216474</v>
      </c>
      <c r="P103" s="15"/>
      <c r="Q103" s="7">
        <f t="shared" si="43"/>
        <v>6.5751661370712353E-2</v>
      </c>
      <c r="R103" s="7"/>
      <c r="S103" s="7">
        <f t="shared" si="47"/>
        <v>3.8941888111933061E-2</v>
      </c>
      <c r="T103" s="50">
        <f t="shared" si="4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/>
      <c r="F104" s="14">
        <f t="shared" si="37"/>
        <v>0</v>
      </c>
      <c r="G104" s="15">
        <f t="shared" si="35"/>
        <v>0</v>
      </c>
      <c r="H104" s="8">
        <f t="shared" si="51"/>
        <v>-50302.149769537355</v>
      </c>
      <c r="I104" s="21">
        <f t="shared" si="49"/>
        <v>148</v>
      </c>
      <c r="J104" s="15"/>
      <c r="K104" s="15">
        <f t="shared" si="52"/>
        <v>-201208.59907814942</v>
      </c>
      <c r="L104" s="10">
        <f t="shared" si="53"/>
        <v>-7835.4427524600924</v>
      </c>
      <c r="M104" s="10">
        <f t="shared" si="54"/>
        <v>-13229.799671461906</v>
      </c>
      <c r="N104" s="8">
        <f t="shared" si="55"/>
        <v>-1006.0429953907471</v>
      </c>
      <c r="O104" s="1">
        <f t="shared" si="46"/>
        <v>18.143893751216474</v>
      </c>
      <c r="P104" s="15"/>
      <c r="Q104" s="7">
        <f t="shared" si="43"/>
        <v>6.5751661370712353E-2</v>
      </c>
      <c r="R104" s="7"/>
      <c r="S104" s="7">
        <f t="shared" si="47"/>
        <v>3.8941888111933061E-2</v>
      </c>
      <c r="T104" s="50">
        <f t="shared" si="4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/>
      <c r="F105" s="14">
        <f t="shared" si="37"/>
        <v>0</v>
      </c>
      <c r="G105" s="15">
        <f t="shared" si="35"/>
        <v>0</v>
      </c>
      <c r="H105" s="8">
        <f t="shared" si="51"/>
        <v>-39433.962266420356</v>
      </c>
      <c r="I105" s="21">
        <f t="shared" si="49"/>
        <v>149</v>
      </c>
      <c r="J105" s="15"/>
      <c r="K105" s="15">
        <f t="shared" si="52"/>
        <v>-157735.84906568142</v>
      </c>
      <c r="L105" s="10">
        <f t="shared" si="53"/>
        <v>-6142.5317855565272</v>
      </c>
      <c r="M105" s="10">
        <f t="shared" si="54"/>
        <v>-10371.394133788479</v>
      </c>
      <c r="N105" s="8">
        <f t="shared" si="55"/>
        <v>-788.67924532840709</v>
      </c>
      <c r="O105" s="1">
        <f t="shared" si="46"/>
        <v>18.143893751216474</v>
      </c>
      <c r="P105" s="15"/>
      <c r="Q105" s="7">
        <f t="shared" si="43"/>
        <v>6.5751661370712353E-2</v>
      </c>
      <c r="R105" s="7"/>
      <c r="S105" s="7">
        <f t="shared" si="47"/>
        <v>3.8941888111933061E-2</v>
      </c>
      <c r="T105" s="50">
        <f t="shared" si="4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/>
      <c r="F106" s="14">
        <f t="shared" si="37"/>
        <v>0</v>
      </c>
      <c r="G106" s="15">
        <f t="shared" si="35"/>
        <v>0</v>
      </c>
      <c r="H106" s="8">
        <f t="shared" si="51"/>
        <v>-30913.934834872292</v>
      </c>
      <c r="I106" s="21">
        <f t="shared" si="49"/>
        <v>150</v>
      </c>
      <c r="J106" s="15"/>
      <c r="K106" s="15">
        <f t="shared" si="52"/>
        <v>-123655.73933948917</v>
      </c>
      <c r="L106" s="10">
        <f t="shared" si="53"/>
        <v>-4815.3879657567468</v>
      </c>
      <c r="M106" s="10">
        <f t="shared" si="54"/>
        <v>-8130.570299595166</v>
      </c>
      <c r="N106" s="8">
        <f t="shared" si="55"/>
        <v>-618.27869669744587</v>
      </c>
      <c r="O106" s="1">
        <f t="shared" si="46"/>
        <v>18.143893751216474</v>
      </c>
      <c r="P106" s="15"/>
      <c r="Q106" s="7">
        <f t="shared" si="43"/>
        <v>6.5751661370712353E-2</v>
      </c>
      <c r="R106" s="7"/>
      <c r="S106" s="7">
        <f t="shared" si="47"/>
        <v>3.8941888111933061E-2</v>
      </c>
      <c r="T106" s="50">
        <f t="shared" si="4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/>
      <c r="F107" s="14">
        <f t="shared" si="37"/>
        <v>0</v>
      </c>
      <c r="G107" s="15">
        <f t="shared" ref="G107:G170" si="56">+F107-E107</f>
        <v>0</v>
      </c>
      <c r="H107" s="8">
        <f t="shared" si="51"/>
        <v>-24234.728443419044</v>
      </c>
      <c r="I107" s="21">
        <f t="shared" si="49"/>
        <v>151</v>
      </c>
      <c r="J107" s="15"/>
      <c r="K107" s="15">
        <f t="shared" si="52"/>
        <v>-96938.913773676177</v>
      </c>
      <c r="L107" s="10">
        <f t="shared" si="53"/>
        <v>-3774.9843338668243</v>
      </c>
      <c r="M107" s="10">
        <f t="shared" si="54"/>
        <v>-6373.8946320914392</v>
      </c>
      <c r="N107" s="8">
        <f t="shared" si="55"/>
        <v>-484.69456886838088</v>
      </c>
      <c r="O107" s="1">
        <f t="shared" si="46"/>
        <v>18.143893751216474</v>
      </c>
      <c r="P107" s="15"/>
      <c r="Q107" s="7">
        <f t="shared" si="43"/>
        <v>6.5751661370712353E-2</v>
      </c>
      <c r="R107" s="7"/>
      <c r="S107" s="7">
        <f t="shared" si="47"/>
        <v>3.8941888111933061E-2</v>
      </c>
      <c r="T107" s="50">
        <f t="shared" si="4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/>
      <c r="F108" s="14">
        <f t="shared" si="37"/>
        <v>0</v>
      </c>
      <c r="G108" s="15">
        <f t="shared" si="56"/>
        <v>0</v>
      </c>
      <c r="H108" s="8">
        <f t="shared" si="51"/>
        <v>-18998.618773813898</v>
      </c>
      <c r="I108" s="21">
        <f t="shared" si="49"/>
        <v>152</v>
      </c>
      <c r="J108" s="15"/>
      <c r="K108" s="15">
        <f t="shared" si="52"/>
        <v>-75994.475095255591</v>
      </c>
      <c r="L108" s="10">
        <f t="shared" si="53"/>
        <v>-2959.368346284527</v>
      </c>
      <c r="M108" s="10">
        <f t="shared" si="54"/>
        <v>-4996.7629925082792</v>
      </c>
      <c r="N108" s="8">
        <f t="shared" si="55"/>
        <v>-379.97237547627799</v>
      </c>
      <c r="O108" s="1">
        <f t="shared" si="46"/>
        <v>18.143893751216474</v>
      </c>
      <c r="P108" s="15"/>
      <c r="Q108" s="7">
        <f t="shared" si="43"/>
        <v>6.5751661370712353E-2</v>
      </c>
      <c r="R108" s="7"/>
      <c r="S108" s="7">
        <f t="shared" si="47"/>
        <v>3.8941888111933061E-2</v>
      </c>
      <c r="T108" s="50">
        <f t="shared" si="4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/>
      <c r="F109" s="14">
        <f t="shared" si="37"/>
        <v>0</v>
      </c>
      <c r="G109" s="15">
        <f t="shared" si="56"/>
        <v>0</v>
      </c>
      <c r="H109" s="8">
        <f t="shared" si="51"/>
        <v>-14893.813073062487</v>
      </c>
      <c r="I109" s="21">
        <f t="shared" si="49"/>
        <v>153</v>
      </c>
      <c r="J109" s="15"/>
      <c r="K109" s="15">
        <f t="shared" si="52"/>
        <v>-59575.252292249948</v>
      </c>
      <c r="L109" s="10">
        <f t="shared" si="53"/>
        <v>-2319.9728090049812</v>
      </c>
      <c r="M109" s="10">
        <f t="shared" si="54"/>
        <v>-3917.1718147947736</v>
      </c>
      <c r="N109" s="8">
        <f t="shared" si="55"/>
        <v>-297.87626146124973</v>
      </c>
      <c r="O109" s="1">
        <f t="shared" si="46"/>
        <v>18.143893751216474</v>
      </c>
      <c r="P109" s="15"/>
      <c r="Q109" s="7">
        <f t="shared" si="43"/>
        <v>6.5751661370712353E-2</v>
      </c>
      <c r="R109" s="7"/>
      <c r="S109" s="7">
        <f t="shared" si="47"/>
        <v>3.8941888111933061E-2</v>
      </c>
      <c r="T109" s="50">
        <f t="shared" si="4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/>
      <c r="F110" s="14">
        <f t="shared" si="37"/>
        <v>0</v>
      </c>
      <c r="G110" s="15">
        <f t="shared" si="56"/>
        <v>0</v>
      </c>
      <c r="H110" s="8">
        <f t="shared" si="51"/>
        <v>-11675.8839416828</v>
      </c>
      <c r="I110" s="21">
        <f t="shared" si="49"/>
        <v>154</v>
      </c>
      <c r="J110" s="15"/>
      <c r="K110" s="15">
        <f t="shared" si="52"/>
        <v>-46703.535766731198</v>
      </c>
      <c r="L110" s="10">
        <f t="shared" si="53"/>
        <v>-1818.7238642597101</v>
      </c>
      <c r="M110" s="10">
        <f t="shared" si="54"/>
        <v>-3070.8350685490623</v>
      </c>
      <c r="N110" s="8">
        <f t="shared" si="55"/>
        <v>-233.51767883365599</v>
      </c>
      <c r="O110" s="1">
        <f t="shared" si="46"/>
        <v>18.143893751216474</v>
      </c>
      <c r="P110" s="15"/>
      <c r="Q110" s="7">
        <f t="shared" si="43"/>
        <v>6.5751661370712353E-2</v>
      </c>
      <c r="R110" s="7"/>
      <c r="S110" s="7">
        <f t="shared" si="47"/>
        <v>3.8941888111933061E-2</v>
      </c>
      <c r="T110" s="50">
        <f t="shared" si="4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/>
      <c r="F111" s="14">
        <f t="shared" ref="F111:F174" si="57">+J111*(Q111/$F$3)</f>
        <v>0</v>
      </c>
      <c r="G111" s="15">
        <f t="shared" si="56"/>
        <v>0</v>
      </c>
      <c r="H111" s="8">
        <f t="shared" si="51"/>
        <v>-9153.2145026186136</v>
      </c>
      <c r="I111" s="21">
        <f t="shared" si="49"/>
        <v>155</v>
      </c>
      <c r="J111" s="15"/>
      <c r="K111" s="15">
        <f t="shared" si="52"/>
        <v>-36612.858010474454</v>
      </c>
      <c r="L111" s="10">
        <f t="shared" si="53"/>
        <v>-1425.7738201019883</v>
      </c>
      <c r="M111" s="10">
        <f t="shared" si="54"/>
        <v>-2407.3562417186895</v>
      </c>
      <c r="N111" s="8">
        <f t="shared" si="55"/>
        <v>-183.06429005237229</v>
      </c>
      <c r="O111" s="1">
        <f t="shared" si="46"/>
        <v>18.143893751216474</v>
      </c>
      <c r="P111" s="15"/>
      <c r="Q111" s="7">
        <f t="shared" si="43"/>
        <v>6.5751661370712353E-2</v>
      </c>
      <c r="R111" s="7"/>
      <c r="S111" s="7">
        <f t="shared" si="47"/>
        <v>3.8941888111933061E-2</v>
      </c>
      <c r="T111" s="50">
        <f t="shared" si="4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/>
      <c r="F112" s="14">
        <f t="shared" si="57"/>
        <v>0</v>
      </c>
      <c r="G112" s="15">
        <f t="shared" si="56"/>
        <v>0</v>
      </c>
      <c r="H112" s="8">
        <f t="shared" si="51"/>
        <v>-7175.5882594763652</v>
      </c>
      <c r="I112" s="21">
        <f t="shared" si="49"/>
        <v>156</v>
      </c>
      <c r="J112" s="15"/>
      <c r="K112" s="15">
        <f t="shared" si="52"/>
        <v>-28702.353037905461</v>
      </c>
      <c r="L112" s="10">
        <f t="shared" si="53"/>
        <v>-1117.7238205513165</v>
      </c>
      <c r="M112" s="10">
        <f t="shared" si="54"/>
        <v>-1887.2273974909967</v>
      </c>
      <c r="N112" s="8">
        <f t="shared" si="55"/>
        <v>-143.5117651895273</v>
      </c>
      <c r="O112" s="1">
        <f t="shared" si="46"/>
        <v>18.143893751216474</v>
      </c>
      <c r="P112" s="15"/>
      <c r="Q112" s="7">
        <f t="shared" si="43"/>
        <v>6.5751661370712353E-2</v>
      </c>
      <c r="R112" s="7"/>
      <c r="S112" s="7">
        <f t="shared" si="47"/>
        <v>3.8941888111933061E-2</v>
      </c>
      <c r="T112" s="50">
        <f t="shared" si="4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/>
      <c r="F113" s="14">
        <f t="shared" si="57"/>
        <v>0</v>
      </c>
      <c r="G113" s="15">
        <f t="shared" si="56"/>
        <v>0</v>
      </c>
      <c r="H113" s="8">
        <f t="shared" si="51"/>
        <v>-5625.2442084477216</v>
      </c>
      <c r="I113" s="21">
        <f t="shared" si="49"/>
        <v>157</v>
      </c>
      <c r="J113" s="15"/>
      <c r="K113" s="15">
        <f t="shared" si="52"/>
        <v>-22500.976833790886</v>
      </c>
      <c r="L113" s="10">
        <f t="shared" si="53"/>
        <v>-876.23052227068251</v>
      </c>
      <c r="M113" s="10">
        <f t="shared" si="54"/>
        <v>-1479.4766092856617</v>
      </c>
      <c r="N113" s="8">
        <f t="shared" si="55"/>
        <v>-112.50488416895443</v>
      </c>
      <c r="O113" s="1">
        <f t="shared" si="46"/>
        <v>18.143893751216474</v>
      </c>
      <c r="P113" s="15"/>
      <c r="Q113" s="7">
        <f t="shared" si="43"/>
        <v>6.5751661370712353E-2</v>
      </c>
      <c r="R113" s="7"/>
      <c r="S113" s="7">
        <f t="shared" si="47"/>
        <v>3.8941888111933061E-2</v>
      </c>
      <c r="T113" s="50">
        <f t="shared" si="4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/>
      <c r="F114" s="14">
        <f t="shared" si="57"/>
        <v>0</v>
      </c>
      <c r="G114" s="15">
        <f t="shared" si="56"/>
        <v>0</v>
      </c>
      <c r="H114" s="8">
        <f t="shared" si="51"/>
        <v>-4409.8645658612231</v>
      </c>
      <c r="I114" s="21">
        <f t="shared" si="49"/>
        <v>158</v>
      </c>
      <c r="J114" s="15"/>
      <c r="K114" s="15">
        <f t="shared" si="52"/>
        <v>-17639.458263444893</v>
      </c>
      <c r="L114" s="10">
        <f t="shared" si="53"/>
        <v>-686.91381005018411</v>
      </c>
      <c r="M114" s="10">
        <f t="shared" si="54"/>
        <v>-1159.8236865008423</v>
      </c>
      <c r="N114" s="8">
        <f t="shared" si="55"/>
        <v>-88.197291317224469</v>
      </c>
      <c r="O114" s="1">
        <f t="shared" si="46"/>
        <v>18.143893751216474</v>
      </c>
      <c r="P114" s="15"/>
      <c r="Q114" s="7">
        <f t="shared" si="43"/>
        <v>6.5751661370712353E-2</v>
      </c>
      <c r="R114" s="7"/>
      <c r="S114" s="7">
        <f t="shared" si="47"/>
        <v>3.8941888111933061E-2</v>
      </c>
      <c r="T114" s="50">
        <f t="shared" si="4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/>
      <c r="F115" s="14">
        <f t="shared" si="57"/>
        <v>0</v>
      </c>
      <c r="G115" s="15">
        <f t="shared" si="56"/>
        <v>0</v>
      </c>
      <c r="H115" s="8">
        <f t="shared" si="51"/>
        <v>-3457.0775540791574</v>
      </c>
      <c r="I115" s="21">
        <f t="shared" si="49"/>
        <v>159</v>
      </c>
      <c r="J115" s="15"/>
      <c r="K115" s="15">
        <f t="shared" si="52"/>
        <v>-13828.31021631663</v>
      </c>
      <c r="L115" s="10">
        <f t="shared" si="53"/>
        <v>-538.50050922090304</v>
      </c>
      <c r="M115" s="10">
        <f t="shared" si="54"/>
        <v>-909.23437067241309</v>
      </c>
      <c r="N115" s="8">
        <f t="shared" si="55"/>
        <v>-69.141551081583145</v>
      </c>
      <c r="O115" s="1">
        <f t="shared" si="46"/>
        <v>18.143893751216474</v>
      </c>
      <c r="P115" s="15"/>
      <c r="Q115" s="7">
        <f t="shared" si="43"/>
        <v>6.5751661370712353E-2</v>
      </c>
      <c r="R115" s="7"/>
      <c r="S115" s="7">
        <f t="shared" si="47"/>
        <v>3.8941888111933061E-2</v>
      </c>
      <c r="T115" s="50">
        <f t="shared" si="4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/>
      <c r="F116" s="14">
        <f t="shared" si="57"/>
        <v>0</v>
      </c>
      <c r="G116" s="15">
        <f t="shared" si="56"/>
        <v>0</v>
      </c>
      <c r="H116" s="8">
        <f t="shared" si="51"/>
        <v>-2710.147905094198</v>
      </c>
      <c r="I116" s="21">
        <f t="shared" si="49"/>
        <v>160</v>
      </c>
      <c r="J116" s="15"/>
      <c r="K116" s="15">
        <f t="shared" si="52"/>
        <v>-10840.591620376792</v>
      </c>
      <c r="L116" s="10">
        <f t="shared" si="53"/>
        <v>-422.15310594787218</v>
      </c>
      <c r="M116" s="10">
        <f t="shared" si="54"/>
        <v>-712.7869092811967</v>
      </c>
      <c r="N116" s="8">
        <f t="shared" si="55"/>
        <v>-54.202958101883958</v>
      </c>
      <c r="O116" s="1">
        <f t="shared" si="46"/>
        <v>18.143893751216474</v>
      </c>
      <c r="P116" s="15"/>
      <c r="Q116" s="7">
        <f t="shared" si="43"/>
        <v>6.5751661370712353E-2</v>
      </c>
      <c r="R116" s="7"/>
      <c r="S116" s="7">
        <f t="shared" si="47"/>
        <v>3.8941888111933061E-2</v>
      </c>
      <c r="T116" s="50">
        <f t="shared" si="4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/>
      <c r="F117" s="14">
        <f t="shared" si="57"/>
        <v>0</v>
      </c>
      <c r="G117" s="15">
        <f t="shared" si="56"/>
        <v>0</v>
      </c>
      <c r="H117" s="8">
        <f t="shared" si="51"/>
        <v>-2124.5984657821455</v>
      </c>
      <c r="I117" s="21">
        <f t="shared" si="49"/>
        <v>161</v>
      </c>
      <c r="J117" s="15"/>
      <c r="K117" s="15">
        <f t="shared" si="52"/>
        <v>-8498.3938631285819</v>
      </c>
      <c r="L117" s="10">
        <f t="shared" si="53"/>
        <v>-330.94350294909179</v>
      </c>
      <c r="M117" s="10">
        <f t="shared" si="54"/>
        <v>-558.78351548337048</v>
      </c>
      <c r="N117" s="8">
        <f t="shared" si="55"/>
        <v>-42.491969315642912</v>
      </c>
      <c r="O117" s="1">
        <f t="shared" si="46"/>
        <v>18.143893751216474</v>
      </c>
      <c r="P117" s="15"/>
      <c r="Q117" s="7">
        <f t="shared" ref="Q117:Q180" si="58">+M117/K117</f>
        <v>6.5751661370712353E-2</v>
      </c>
      <c r="R117" s="7"/>
      <c r="S117" s="7">
        <f t="shared" si="47"/>
        <v>3.8941888111933061E-2</v>
      </c>
      <c r="T117" s="50">
        <f t="shared" si="4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/>
      <c r="F118" s="14">
        <f t="shared" si="57"/>
        <v>0</v>
      </c>
      <c r="G118" s="15">
        <f t="shared" si="56"/>
        <v>0</v>
      </c>
      <c r="H118" s="8">
        <f t="shared" si="51"/>
        <v>-1665.5617327449713</v>
      </c>
      <c r="I118" s="21">
        <f t="shared" si="49"/>
        <v>162</v>
      </c>
      <c r="J118" s="15"/>
      <c r="K118" s="15">
        <f t="shared" si="52"/>
        <v>-6662.2469309798853</v>
      </c>
      <c r="L118" s="10">
        <f t="shared" si="53"/>
        <v>-259.44047456028812</v>
      </c>
      <c r="M118" s="10">
        <f t="shared" si="54"/>
        <v>-438.05380417385703</v>
      </c>
      <c r="N118" s="8">
        <f t="shared" si="55"/>
        <v>-33.31123465489943</v>
      </c>
      <c r="O118" s="1">
        <f t="shared" si="46"/>
        <v>18.143893751216474</v>
      </c>
      <c r="P118" s="15"/>
      <c r="Q118" s="7">
        <f t="shared" si="58"/>
        <v>6.5751661370712353E-2</v>
      </c>
      <c r="R118" s="7"/>
      <c r="S118" s="7">
        <f t="shared" si="47"/>
        <v>3.8941888111933061E-2</v>
      </c>
      <c r="T118" s="50">
        <f t="shared" si="4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/>
      <c r="F119" s="14">
        <f t="shared" si="57"/>
        <v>0</v>
      </c>
      <c r="G119" s="15">
        <f t="shared" si="56"/>
        <v>0</v>
      </c>
      <c r="H119" s="8">
        <f t="shared" si="51"/>
        <v>-1305.7036095350757</v>
      </c>
      <c r="I119" s="21">
        <f t="shared" si="49"/>
        <v>163</v>
      </c>
      <c r="J119" s="15"/>
      <c r="K119" s="15">
        <f t="shared" si="52"/>
        <v>-5222.8144381403026</v>
      </c>
      <c r="L119" s="10">
        <f t="shared" si="53"/>
        <v>-203.38625547944821</v>
      </c>
      <c r="M119" s="10">
        <f t="shared" si="54"/>
        <v>-343.40872633866849</v>
      </c>
      <c r="N119" s="8">
        <f t="shared" si="55"/>
        <v>-26.114072190701513</v>
      </c>
      <c r="O119" s="1">
        <f t="shared" si="46"/>
        <v>18.143893751216474</v>
      </c>
      <c r="P119" s="15"/>
      <c r="Q119" s="7">
        <f t="shared" si="58"/>
        <v>6.5751661370712353E-2</v>
      </c>
      <c r="R119" s="7"/>
      <c r="S119" s="7">
        <f t="shared" si="47"/>
        <v>3.8941888111933061E-2</v>
      </c>
      <c r="T119" s="50">
        <f t="shared" si="4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/>
      <c r="F120" s="14">
        <f t="shared" si="57"/>
        <v>0</v>
      </c>
      <c r="G120" s="15">
        <f t="shared" si="56"/>
        <v>0</v>
      </c>
      <c r="H120" s="8">
        <f t="shared" si="51"/>
        <v>-1023.5957529734934</v>
      </c>
      <c r="I120" s="21">
        <f t="shared" si="49"/>
        <v>164</v>
      </c>
      <c r="J120" s="15"/>
      <c r="K120" s="15">
        <f t="shared" si="52"/>
        <v>-4094.3830118939736</v>
      </c>
      <c r="L120" s="10">
        <f t="shared" si="53"/>
        <v>-159.44300513657461</v>
      </c>
      <c r="M120" s="10">
        <f t="shared" si="54"/>
        <v>-269.21248532004989</v>
      </c>
      <c r="N120" s="8">
        <f t="shared" si="55"/>
        <v>-20.471915059469868</v>
      </c>
      <c r="O120" s="1">
        <f t="shared" si="46"/>
        <v>18.143893751216474</v>
      </c>
      <c r="P120" s="15"/>
      <c r="Q120" s="7">
        <f t="shared" si="58"/>
        <v>6.5751661370712353E-2</v>
      </c>
      <c r="R120" s="7"/>
      <c r="S120" s="7">
        <f t="shared" si="47"/>
        <v>3.8941888111933061E-2</v>
      </c>
      <c r="T120" s="50">
        <f t="shared" si="4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/>
      <c r="F121" s="14">
        <f t="shared" si="57"/>
        <v>0</v>
      </c>
      <c r="G121" s="15">
        <f t="shared" si="56"/>
        <v>0</v>
      </c>
      <c r="H121" s="8">
        <f t="shared" si="51"/>
        <v>-802.43958724939637</v>
      </c>
      <c r="I121" s="21">
        <f t="shared" si="49"/>
        <v>165</v>
      </c>
      <c r="J121" s="15"/>
      <c r="K121" s="15">
        <f t="shared" si="52"/>
        <v>-3209.7583489975855</v>
      </c>
      <c r="L121" s="10">
        <f t="shared" ref="L121:L152" si="59">+$S$3*K121</f>
        <v>-124.99405049300697</v>
      </c>
      <c r="M121" s="10">
        <f t="shared" ref="M121:M152" si="60">+K121*$Q$3</f>
        <v>-211.04694404510599</v>
      </c>
      <c r="N121" s="8">
        <f t="shared" ref="N121:N152" si="61">+K121*$N$3</f>
        <v>-16.048791744987927</v>
      </c>
      <c r="O121" s="1">
        <f t="shared" si="46"/>
        <v>18.143893751216474</v>
      </c>
      <c r="P121" s="15"/>
      <c r="Q121" s="7">
        <f t="shared" si="58"/>
        <v>6.5751661370712353E-2</v>
      </c>
      <c r="R121" s="7"/>
      <c r="S121" s="7">
        <f t="shared" si="47"/>
        <v>3.8941888111933061E-2</v>
      </c>
      <c r="T121" s="50">
        <f t="shared" si="4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/>
      <c r="F122" s="14">
        <f t="shared" si="57"/>
        <v>0</v>
      </c>
      <c r="G122" s="15">
        <f t="shared" si="56"/>
        <v>0</v>
      </c>
      <c r="H122" s="8">
        <f t="shared" si="51"/>
        <v>-629.06600512405203</v>
      </c>
      <c r="I122" s="21">
        <f t="shared" si="49"/>
        <v>166</v>
      </c>
      <c r="J122" s="15"/>
      <c r="K122" s="15">
        <f t="shared" si="52"/>
        <v>-2516.2640204962081</v>
      </c>
      <c r="L122" s="10">
        <f t="shared" si="59"/>
        <v>-97.98807194624618</v>
      </c>
      <c r="M122" s="10">
        <f t="shared" si="60"/>
        <v>-165.44853979497387</v>
      </c>
      <c r="N122" s="8">
        <f t="shared" si="61"/>
        <v>-12.58132010248104</v>
      </c>
      <c r="O122" s="1">
        <f t="shared" si="46"/>
        <v>18.143893751216474</v>
      </c>
      <c r="P122" s="15"/>
      <c r="Q122" s="7">
        <f t="shared" si="58"/>
        <v>6.5751661370712353E-2</v>
      </c>
      <c r="R122" s="7"/>
      <c r="S122" s="7">
        <f t="shared" si="47"/>
        <v>3.8941888111933061E-2</v>
      </c>
      <c r="T122" s="50">
        <f t="shared" si="4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/>
      <c r="F123" s="14">
        <f t="shared" si="57"/>
        <v>0</v>
      </c>
      <c r="G123" s="15">
        <f t="shared" si="56"/>
        <v>0</v>
      </c>
      <c r="H123" s="8">
        <f t="shared" si="51"/>
        <v>-493.15119180398034</v>
      </c>
      <c r="I123" s="21">
        <f t="shared" si="49"/>
        <v>167</v>
      </c>
      <c r="J123" s="15"/>
      <c r="K123" s="15">
        <f t="shared" si="52"/>
        <v>-1972.6047672159214</v>
      </c>
      <c r="L123" s="10">
        <f t="shared" si="59"/>
        <v>-76.816954133988176</v>
      </c>
      <c r="M123" s="10">
        <f t="shared" si="60"/>
        <v>-129.70204067223412</v>
      </c>
      <c r="N123" s="8">
        <f t="shared" si="61"/>
        <v>-9.8630238360796074</v>
      </c>
      <c r="O123" s="1">
        <f t="shared" si="46"/>
        <v>18.143893751216474</v>
      </c>
      <c r="P123" s="15"/>
      <c r="Q123" s="7">
        <f t="shared" si="58"/>
        <v>6.5751661370712353E-2</v>
      </c>
      <c r="R123" s="7"/>
      <c r="S123" s="7">
        <f t="shared" si="47"/>
        <v>3.8941888111933061E-2</v>
      </c>
      <c r="T123" s="50">
        <f t="shared" si="4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/>
      <c r="F124" s="14">
        <f t="shared" si="57"/>
        <v>0</v>
      </c>
      <c r="G124" s="15">
        <f t="shared" si="56"/>
        <v>0</v>
      </c>
      <c r="H124" s="8">
        <f t="shared" si="51"/>
        <v>-386.6018764274624</v>
      </c>
      <c r="I124" s="21">
        <f t="shared" si="49"/>
        <v>168</v>
      </c>
      <c r="J124" s="15"/>
      <c r="K124" s="15">
        <f t="shared" si="52"/>
        <v>-1546.4075057098496</v>
      </c>
      <c r="L124" s="10">
        <f t="shared" si="59"/>
        <v>-60.220028062806449</v>
      </c>
      <c r="M124" s="10">
        <f t="shared" si="60"/>
        <v>-101.67886265656196</v>
      </c>
      <c r="N124" s="8">
        <f t="shared" si="61"/>
        <v>-7.732037528549248</v>
      </c>
      <c r="O124" s="1">
        <f t="shared" si="46"/>
        <v>18.143893751216474</v>
      </c>
      <c r="P124" s="15"/>
      <c r="Q124" s="7">
        <f t="shared" si="58"/>
        <v>6.5751661370712353E-2</v>
      </c>
      <c r="R124" s="7"/>
      <c r="S124" s="7">
        <f t="shared" si="47"/>
        <v>3.8941888111933061E-2</v>
      </c>
      <c r="T124" s="50">
        <f t="shared" si="4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/>
      <c r="F125" s="14">
        <f t="shared" si="57"/>
        <v>0</v>
      </c>
      <c r="G125" s="15">
        <f t="shared" si="56"/>
        <v>0</v>
      </c>
      <c r="H125" s="8">
        <f t="shared" si="51"/>
        <v>-303.07340495416111</v>
      </c>
      <c r="I125" s="21">
        <f t="shared" si="49"/>
        <v>169</v>
      </c>
      <c r="J125" s="15"/>
      <c r="K125" s="15">
        <f t="shared" si="52"/>
        <v>-1212.2936198166444</v>
      </c>
      <c r="L125" s="10">
        <f t="shared" si="59"/>
        <v>-47.209002501710081</v>
      </c>
      <c r="M125" s="10">
        <f t="shared" si="60"/>
        <v>-79.710319572059106</v>
      </c>
      <c r="N125" s="8">
        <f t="shared" si="61"/>
        <v>-6.0614680990832221</v>
      </c>
      <c r="O125" s="1">
        <f t="shared" si="46"/>
        <v>18.143893751216474</v>
      </c>
      <c r="P125" s="15"/>
      <c r="Q125" s="7">
        <f t="shared" si="58"/>
        <v>6.5751661370712353E-2</v>
      </c>
      <c r="R125" s="7"/>
      <c r="S125" s="7">
        <f t="shared" si="47"/>
        <v>3.8941888111933061E-2</v>
      </c>
      <c r="T125" s="50">
        <f t="shared" si="4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/>
      <c r="F126" s="14">
        <f t="shared" si="57"/>
        <v>0</v>
      </c>
      <c r="G126" s="15">
        <f t="shared" si="56"/>
        <v>0</v>
      </c>
      <c r="H126" s="8">
        <f t="shared" si="51"/>
        <v>-237.59193731627755</v>
      </c>
      <c r="I126" s="21">
        <f t="shared" si="49"/>
        <v>170</v>
      </c>
      <c r="J126" s="15"/>
      <c r="K126" s="15">
        <f t="shared" si="52"/>
        <v>-950.36774926511021</v>
      </c>
      <c r="L126" s="10">
        <f t="shared" si="59"/>
        <v>-37.009114557071577</v>
      </c>
      <c r="M126" s="10">
        <f t="shared" si="60"/>
        <v>-62.48825842732559</v>
      </c>
      <c r="N126" s="8">
        <f t="shared" si="61"/>
        <v>-4.7518387463255509</v>
      </c>
      <c r="O126" s="1">
        <f t="shared" si="46"/>
        <v>18.143893751216474</v>
      </c>
      <c r="P126" s="15"/>
      <c r="Q126" s="7">
        <f t="shared" si="58"/>
        <v>6.5751661370712353E-2</v>
      </c>
      <c r="R126" s="7"/>
      <c r="S126" s="7">
        <f t="shared" si="47"/>
        <v>3.8941888111933061E-2</v>
      </c>
      <c r="T126" s="50">
        <f t="shared" si="4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/>
      <c r="F127" s="14">
        <f t="shared" si="57"/>
        <v>0</v>
      </c>
      <c r="G127" s="15">
        <f t="shared" si="56"/>
        <v>0</v>
      </c>
      <c r="H127" s="8">
        <f t="shared" si="51"/>
        <v>-186.25827193989466</v>
      </c>
      <c r="I127" s="21">
        <f t="shared" si="49"/>
        <v>171</v>
      </c>
      <c r="J127" s="15"/>
      <c r="K127" s="15">
        <f t="shared" si="52"/>
        <v>-745.03308775957862</v>
      </c>
      <c r="L127" s="10">
        <f t="shared" si="59"/>
        <v>-29.012995143221517</v>
      </c>
      <c r="M127" s="10">
        <f t="shared" si="60"/>
        <v>-48.987163296344029</v>
      </c>
      <c r="N127" s="8">
        <f t="shared" si="61"/>
        <v>-3.7251654387978932</v>
      </c>
      <c r="O127" s="1">
        <f t="shared" si="46"/>
        <v>18.143893751216474</v>
      </c>
      <c r="P127" s="15"/>
      <c r="Q127" s="7">
        <f t="shared" si="58"/>
        <v>6.5751661370712353E-2</v>
      </c>
      <c r="R127" s="7"/>
      <c r="S127" s="7">
        <f t="shared" si="47"/>
        <v>3.8941888111933061E-2</v>
      </c>
      <c r="T127" s="50">
        <f t="shared" si="4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/>
      <c r="F128" s="14">
        <f t="shared" si="57"/>
        <v>0</v>
      </c>
      <c r="G128" s="15">
        <f t="shared" si="56"/>
        <v>0</v>
      </c>
      <c r="H128" s="8">
        <f t="shared" si="51"/>
        <v>-146.01566138102686</v>
      </c>
      <c r="I128" s="21">
        <f t="shared" si="49"/>
        <v>172</v>
      </c>
      <c r="J128" s="15"/>
      <c r="K128" s="15">
        <f t="shared" si="52"/>
        <v>-584.06264552410744</v>
      </c>
      <c r="L128" s="10">
        <f t="shared" si="59"/>
        <v>-22.744502192359413</v>
      </c>
      <c r="M128" s="10">
        <f t="shared" si="60"/>
        <v>-38.403089287783516</v>
      </c>
      <c r="N128" s="8">
        <f t="shared" si="61"/>
        <v>-2.9203132276205372</v>
      </c>
      <c r="O128" s="1">
        <f t="shared" si="46"/>
        <v>18.143893751216474</v>
      </c>
      <c r="P128" s="15"/>
      <c r="Q128" s="7">
        <f t="shared" si="58"/>
        <v>6.5751661370712353E-2</v>
      </c>
      <c r="R128" s="7"/>
      <c r="S128" s="7">
        <f t="shared" si="47"/>
        <v>3.8941888111933061E-2</v>
      </c>
      <c r="T128" s="50">
        <f t="shared" si="4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/>
      <c r="F129" s="14">
        <f t="shared" si="57"/>
        <v>0</v>
      </c>
      <c r="G129" s="15">
        <f t="shared" si="56"/>
        <v>0</v>
      </c>
      <c r="H129" s="8">
        <f t="shared" si="51"/>
        <v>-114.46779327695486</v>
      </c>
      <c r="I129" s="21">
        <f t="shared" si="49"/>
        <v>173</v>
      </c>
      <c r="J129" s="15"/>
      <c r="K129" s="15">
        <f t="shared" si="52"/>
        <v>-457.87117310781946</v>
      </c>
      <c r="L129" s="10">
        <f t="shared" si="59"/>
        <v>-17.830367992844238</v>
      </c>
      <c r="M129" s="10">
        <f t="shared" si="60"/>
        <v>-30.105790325596161</v>
      </c>
      <c r="N129" s="8">
        <f t="shared" si="61"/>
        <v>-2.2893558655390973</v>
      </c>
      <c r="O129" s="1">
        <f t="shared" si="46"/>
        <v>18.143893751216474</v>
      </c>
      <c r="P129" s="15"/>
      <c r="Q129" s="7">
        <f t="shared" si="58"/>
        <v>6.5751661370712353E-2</v>
      </c>
      <c r="R129" s="7"/>
      <c r="S129" s="7">
        <f t="shared" si="47"/>
        <v>3.8941888111933061E-2</v>
      </c>
      <c r="T129" s="50">
        <f t="shared" si="4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/>
      <c r="F130" s="14">
        <f t="shared" si="57"/>
        <v>0</v>
      </c>
      <c r="G130" s="15">
        <f t="shared" si="56"/>
        <v>0</v>
      </c>
      <c r="H130" s="8">
        <f t="shared" si="51"/>
        <v>-89.736097989542429</v>
      </c>
      <c r="I130" s="21">
        <f t="shared" si="49"/>
        <v>174</v>
      </c>
      <c r="J130" s="15"/>
      <c r="K130" s="15">
        <f t="shared" si="52"/>
        <v>-358.94439195816972</v>
      </c>
      <c r="L130" s="10">
        <f t="shared" si="59"/>
        <v>-13.97797235004089</v>
      </c>
      <c r="M130" s="10">
        <f t="shared" si="60"/>
        <v>-23.601190110949823</v>
      </c>
      <c r="N130" s="8">
        <f t="shared" si="61"/>
        <v>-1.7947219597908486</v>
      </c>
      <c r="O130" s="1">
        <f t="shared" si="46"/>
        <v>18.143893751216474</v>
      </c>
      <c r="P130" s="15"/>
      <c r="Q130" s="7">
        <f t="shared" si="58"/>
        <v>6.5751661370712353E-2</v>
      </c>
      <c r="R130" s="7"/>
      <c r="S130" s="7">
        <f t="shared" si="47"/>
        <v>3.8941888111933061E-2</v>
      </c>
      <c r="T130" s="50">
        <f t="shared" si="4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/>
      <c r="F131" s="14">
        <f t="shared" si="57"/>
        <v>0</v>
      </c>
      <c r="G131" s="15">
        <f t="shared" si="56"/>
        <v>0</v>
      </c>
      <c r="H131" s="8">
        <f t="shared" si="51"/>
        <v>-70.347886089719339</v>
      </c>
      <c r="I131" s="21">
        <f t="shared" si="49"/>
        <v>175</v>
      </c>
      <c r="J131" s="15"/>
      <c r="K131" s="15">
        <f t="shared" si="52"/>
        <v>-281.39154435887735</v>
      </c>
      <c r="L131" s="10">
        <f t="shared" si="59"/>
        <v>-10.957918036067451</v>
      </c>
      <c r="M131" s="10">
        <f t="shared" si="60"/>
        <v>-18.501961537266688</v>
      </c>
      <c r="N131" s="8">
        <f t="shared" si="61"/>
        <v>-1.4069577217943867</v>
      </c>
      <c r="O131" s="1">
        <f t="shared" si="46"/>
        <v>18.143893751216474</v>
      </c>
      <c r="P131" s="15"/>
      <c r="Q131" s="7">
        <f t="shared" si="58"/>
        <v>6.5751661370712353E-2</v>
      </c>
      <c r="R131" s="7"/>
      <c r="S131" s="7">
        <f t="shared" si="47"/>
        <v>3.8941888111933061E-2</v>
      </c>
      <c r="T131" s="50">
        <f t="shared" si="4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/>
      <c r="F132" s="14">
        <f t="shared" si="57"/>
        <v>0</v>
      </c>
      <c r="G132" s="15">
        <f t="shared" si="56"/>
        <v>0</v>
      </c>
      <c r="H132" s="8">
        <f t="shared" si="51"/>
        <v>-55.148654645857768</v>
      </c>
      <c r="I132" s="21">
        <f t="shared" si="49"/>
        <v>176</v>
      </c>
      <c r="J132" s="15"/>
      <c r="K132" s="15">
        <f t="shared" si="52"/>
        <v>-220.59461858343107</v>
      </c>
      <c r="L132" s="10">
        <f t="shared" si="59"/>
        <v>-8.5903709549705223</v>
      </c>
      <c r="M132" s="10">
        <f t="shared" si="60"/>
        <v>-14.504462661299209</v>
      </c>
      <c r="N132" s="8">
        <f t="shared" si="61"/>
        <v>-1.1029730929171553</v>
      </c>
      <c r="O132" s="1">
        <f t="shared" si="46"/>
        <v>18.143893751216474</v>
      </c>
      <c r="P132" s="15"/>
      <c r="Q132" s="7">
        <f t="shared" si="58"/>
        <v>6.5751661370712353E-2</v>
      </c>
      <c r="R132" s="7"/>
      <c r="S132" s="7">
        <f t="shared" si="47"/>
        <v>3.8941888111933061E-2</v>
      </c>
      <c r="T132" s="50">
        <f t="shared" si="4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/>
      <c r="F133" s="14">
        <f t="shared" si="57"/>
        <v>0</v>
      </c>
      <c r="G133" s="15">
        <f t="shared" si="56"/>
        <v>0</v>
      </c>
      <c r="H133" s="8">
        <f t="shared" si="51"/>
        <v>-43.23334044990667</v>
      </c>
      <c r="I133" s="21">
        <f t="shared" si="49"/>
        <v>177</v>
      </c>
      <c r="J133" s="15"/>
      <c r="K133" s="15">
        <f t="shared" si="52"/>
        <v>-172.93336179962668</v>
      </c>
      <c r="L133" s="10">
        <f t="shared" si="59"/>
        <v>-6.7343516260215015</v>
      </c>
      <c r="M133" s="10">
        <f t="shared" si="60"/>
        <v>-11.370655844747937</v>
      </c>
      <c r="N133" s="8">
        <f t="shared" si="61"/>
        <v>-0.86466680899813342</v>
      </c>
      <c r="O133" s="1">
        <f t="shared" si="46"/>
        <v>18.143893751216474</v>
      </c>
      <c r="P133" s="15"/>
      <c r="Q133" s="7">
        <f t="shared" si="58"/>
        <v>6.5751661370712353E-2</v>
      </c>
      <c r="R133" s="7"/>
      <c r="S133" s="7">
        <f t="shared" si="47"/>
        <v>3.8941888111933061E-2</v>
      </c>
      <c r="T133" s="50">
        <f t="shared" ref="T133:T196" si="6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/>
      <c r="F134" s="14">
        <f t="shared" si="57"/>
        <v>0</v>
      </c>
      <c r="G134" s="15">
        <f t="shared" si="56"/>
        <v>0</v>
      </c>
      <c r="H134" s="8">
        <f t="shared" si="51"/>
        <v>-33.892426541685843</v>
      </c>
      <c r="I134" s="21">
        <f t="shared" si="49"/>
        <v>178</v>
      </c>
      <c r="J134" s="15"/>
      <c r="K134" s="15">
        <f t="shared" si="52"/>
        <v>-135.56970616674337</v>
      </c>
      <c r="L134" s="10">
        <f t="shared" si="59"/>
        <v>-5.2793403289129621</v>
      </c>
      <c r="M134" s="10">
        <f t="shared" si="60"/>
        <v>-8.9139334120026845</v>
      </c>
      <c r="N134" s="8">
        <f t="shared" si="61"/>
        <v>-0.67784853083371688</v>
      </c>
      <c r="O134" s="1">
        <f t="shared" ref="O134:O197" si="63">LOG(2)/LOG(1+S134)</f>
        <v>18.143893751216474</v>
      </c>
      <c r="P134" s="15"/>
      <c r="Q134" s="7">
        <f t="shared" si="58"/>
        <v>6.5751661370712353E-2</v>
      </c>
      <c r="R134" s="7"/>
      <c r="S134" s="7">
        <f t="shared" ref="S134:S197" si="64">+L134/K134</f>
        <v>3.8941888111933061E-2</v>
      </c>
      <c r="T134" s="50">
        <f t="shared" si="6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/>
      <c r="F135" s="14">
        <f t="shared" si="57"/>
        <v>0</v>
      </c>
      <c r="G135" s="15">
        <f t="shared" si="56"/>
        <v>0</v>
      </c>
      <c r="H135" s="8">
        <f t="shared" si="51"/>
        <v>-26.569692855784197</v>
      </c>
      <c r="I135" s="21">
        <f t="shared" si="49"/>
        <v>179</v>
      </c>
      <c r="J135" s="15"/>
      <c r="K135" s="15">
        <f t="shared" si="52"/>
        <v>-106.27877142313679</v>
      </c>
      <c r="L135" s="10">
        <f t="shared" si="59"/>
        <v>-4.1386960254335019</v>
      </c>
      <c r="M135" s="10">
        <f t="shared" si="60"/>
        <v>-6.9880057895094314</v>
      </c>
      <c r="N135" s="8">
        <f t="shared" si="61"/>
        <v>-0.53139385711568399</v>
      </c>
      <c r="O135" s="1">
        <f t="shared" si="63"/>
        <v>18.143893751216474</v>
      </c>
      <c r="P135" s="15"/>
      <c r="Q135" s="7">
        <f t="shared" si="58"/>
        <v>6.5751661370712353E-2</v>
      </c>
      <c r="R135" s="7"/>
      <c r="S135" s="7">
        <f t="shared" si="64"/>
        <v>3.8941888111933061E-2</v>
      </c>
      <c r="T135" s="50">
        <f t="shared" si="6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/>
      <c r="F136" s="14">
        <f t="shared" si="57"/>
        <v>0</v>
      </c>
      <c r="G136" s="15">
        <f t="shared" si="56"/>
        <v>0</v>
      </c>
      <c r="H136" s="8">
        <f t="shared" si="51"/>
        <v>-20.829095183917602</v>
      </c>
      <c r="I136" s="21">
        <f t="shared" ref="I136:I199" si="65">+I135+1</f>
        <v>180</v>
      </c>
      <c r="J136" s="15"/>
      <c r="K136" s="15">
        <f t="shared" si="52"/>
        <v>-83.316380735670407</v>
      </c>
      <c r="L136" s="10">
        <f t="shared" si="59"/>
        <v>-3.2444971764996922</v>
      </c>
      <c r="M136" s="10">
        <f t="shared" si="60"/>
        <v>-5.4781904527651424</v>
      </c>
      <c r="N136" s="8">
        <f t="shared" si="61"/>
        <v>-0.41658190367835202</v>
      </c>
      <c r="O136" s="1">
        <f t="shared" si="63"/>
        <v>18.143893751216474</v>
      </c>
      <c r="P136" s="15"/>
      <c r="Q136" s="7">
        <f t="shared" si="58"/>
        <v>6.5751661370712353E-2</v>
      </c>
      <c r="R136" s="7"/>
      <c r="S136" s="7">
        <f t="shared" si="64"/>
        <v>3.8941888111933061E-2</v>
      </c>
      <c r="T136" s="50">
        <f t="shared" si="6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/>
      <c r="F137" s="14">
        <f t="shared" si="57"/>
        <v>0</v>
      </c>
      <c r="G137" s="15">
        <f t="shared" si="56"/>
        <v>0</v>
      </c>
      <c r="H137" s="8">
        <f t="shared" si="51"/>
        <v>-16.328800206143537</v>
      </c>
      <c r="I137" s="21">
        <f t="shared" si="65"/>
        <v>181</v>
      </c>
      <c r="J137" s="15"/>
      <c r="K137" s="15">
        <f t="shared" si="52"/>
        <v>-65.315200824574148</v>
      </c>
      <c r="L137" s="10">
        <f t="shared" si="59"/>
        <v>-2.5434972425190043</v>
      </c>
      <c r="M137" s="10">
        <f t="shared" si="60"/>
        <v>-4.2945829669774715</v>
      </c>
      <c r="N137" s="8">
        <f t="shared" si="61"/>
        <v>-0.32657600412287074</v>
      </c>
      <c r="O137" s="1">
        <f t="shared" si="63"/>
        <v>18.143893751216474</v>
      </c>
      <c r="P137" s="15"/>
      <c r="Q137" s="7">
        <f t="shared" si="58"/>
        <v>6.5751661370712353E-2</v>
      </c>
      <c r="R137" s="7"/>
      <c r="S137" s="7">
        <f t="shared" si="64"/>
        <v>3.8941888111933061E-2</v>
      </c>
      <c r="T137" s="50">
        <f t="shared" si="6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/>
      <c r="F138" s="14">
        <f t="shared" si="57"/>
        <v>0</v>
      </c>
      <c r="G138" s="15">
        <f t="shared" si="56"/>
        <v>0</v>
      </c>
      <c r="H138" s="8">
        <f t="shared" si="51"/>
        <v>-12.800830464206685</v>
      </c>
      <c r="I138" s="21">
        <f t="shared" si="65"/>
        <v>182</v>
      </c>
      <c r="J138" s="15"/>
      <c r="K138" s="15">
        <f t="shared" si="52"/>
        <v>-51.20332185682674</v>
      </c>
      <c r="L138" s="10">
        <f t="shared" si="59"/>
        <v>-1.9939540307078434</v>
      </c>
      <c r="M138" s="10">
        <f t="shared" si="60"/>
        <v>-3.3667034797856661</v>
      </c>
      <c r="N138" s="8">
        <f t="shared" si="61"/>
        <v>-0.25601660928413372</v>
      </c>
      <c r="O138" s="1">
        <f t="shared" si="63"/>
        <v>18.143893751216474</v>
      </c>
      <c r="P138" s="15"/>
      <c r="Q138" s="7">
        <f t="shared" si="58"/>
        <v>6.5751661370712353E-2</v>
      </c>
      <c r="R138" s="7"/>
      <c r="S138" s="7">
        <f t="shared" si="64"/>
        <v>3.8941888111933061E-2</v>
      </c>
      <c r="T138" s="50">
        <f t="shared" si="6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/>
      <c r="F139" s="14">
        <f t="shared" si="57"/>
        <v>0</v>
      </c>
      <c r="G139" s="15">
        <f t="shared" si="56"/>
        <v>0</v>
      </c>
      <c r="H139" s="8">
        <f t="shared" si="51"/>
        <v>-10.035107203510941</v>
      </c>
      <c r="I139" s="21">
        <f t="shared" si="65"/>
        <v>183</v>
      </c>
      <c r="J139" s="15"/>
      <c r="K139" s="15">
        <f t="shared" si="52"/>
        <v>-40.140428814043766</v>
      </c>
      <c r="L139" s="10">
        <f t="shared" si="59"/>
        <v>-1.5631440876415061</v>
      </c>
      <c r="M139" s="10">
        <f t="shared" si="60"/>
        <v>-2.6392998826561906</v>
      </c>
      <c r="N139" s="8">
        <f t="shared" si="61"/>
        <v>-0.20070214407021883</v>
      </c>
      <c r="O139" s="1">
        <f t="shared" si="63"/>
        <v>18.143893751216474</v>
      </c>
      <c r="P139" s="15"/>
      <c r="Q139" s="7">
        <f t="shared" si="58"/>
        <v>6.5751661370712353E-2</v>
      </c>
      <c r="R139" s="7"/>
      <c r="S139" s="7">
        <f t="shared" si="64"/>
        <v>3.8941888111933061E-2</v>
      </c>
      <c r="T139" s="50">
        <f t="shared" si="6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/>
      <c r="F140" s="14">
        <f t="shared" si="57"/>
        <v>0</v>
      </c>
      <c r="G140" s="15">
        <f t="shared" si="56"/>
        <v>0</v>
      </c>
      <c r="H140" s="8">
        <f t="shared" si="51"/>
        <v>-7.8669408885260284</v>
      </c>
      <c r="I140" s="21">
        <f t="shared" si="65"/>
        <v>184</v>
      </c>
      <c r="J140" s="15"/>
      <c r="K140" s="15">
        <f t="shared" si="52"/>
        <v>-31.467763554104113</v>
      </c>
      <c r="L140" s="10">
        <f t="shared" si="59"/>
        <v>-1.2254141274566874</v>
      </c>
      <c r="M140" s="10">
        <f t="shared" si="60"/>
        <v>-2.0690577333030973</v>
      </c>
      <c r="N140" s="8">
        <f t="shared" si="61"/>
        <v>-0.15733881777052058</v>
      </c>
      <c r="O140" s="1">
        <f t="shared" si="63"/>
        <v>18.143893751216474</v>
      </c>
      <c r="P140" s="15"/>
      <c r="Q140" s="7">
        <f t="shared" si="58"/>
        <v>6.5751661370712353E-2</v>
      </c>
      <c r="R140" s="7"/>
      <c r="S140" s="7">
        <f t="shared" si="64"/>
        <v>3.8941888111933061E-2</v>
      </c>
      <c r="T140" s="50">
        <f t="shared" si="6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/>
      <c r="F141" s="14">
        <f t="shared" si="57"/>
        <v>0</v>
      </c>
      <c r="G141" s="15">
        <f t="shared" si="56"/>
        <v>0</v>
      </c>
      <c r="H141" s="8">
        <f t="shared" si="51"/>
        <v>-6.1672244938160636</v>
      </c>
      <c r="I141" s="21">
        <f t="shared" si="65"/>
        <v>185</v>
      </c>
      <c r="J141" s="15"/>
      <c r="K141" s="15">
        <f t="shared" si="52"/>
        <v>-24.668897975264255</v>
      </c>
      <c r="L141" s="10">
        <f t="shared" si="59"/>
        <v>-0.96065346479743263</v>
      </c>
      <c r="M141" s="10">
        <f t="shared" si="60"/>
        <v>-1.6220210260582268</v>
      </c>
      <c r="N141" s="8">
        <f t="shared" si="61"/>
        <v>-0.12334448987632128</v>
      </c>
      <c r="O141" s="1">
        <f t="shared" si="63"/>
        <v>18.143893751216474</v>
      </c>
      <c r="P141" s="15"/>
      <c r="Q141" s="7">
        <f t="shared" si="58"/>
        <v>6.5751661370712353E-2</v>
      </c>
      <c r="R141" s="7"/>
      <c r="S141" s="7">
        <f t="shared" si="64"/>
        <v>3.8941888111933061E-2</v>
      </c>
      <c r="T141" s="50">
        <f t="shared" si="6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/>
      <c r="F142" s="14">
        <f t="shared" si="57"/>
        <v>0</v>
      </c>
      <c r="G142" s="15">
        <f t="shared" si="56"/>
        <v>0</v>
      </c>
      <c r="H142" s="8">
        <f t="shared" si="51"/>
        <v>-4.8347456140923253</v>
      </c>
      <c r="I142" s="21">
        <f t="shared" si="65"/>
        <v>186</v>
      </c>
      <c r="J142" s="15"/>
      <c r="K142" s="15">
        <f t="shared" si="52"/>
        <v>-19.338982456369301</v>
      </c>
      <c r="L142" s="10">
        <f t="shared" si="59"/>
        <v>-0.75309649101456966</v>
      </c>
      <c r="M142" s="10">
        <f t="shared" si="60"/>
        <v>-1.2715702257253412</v>
      </c>
      <c r="N142" s="8">
        <f t="shared" si="61"/>
        <v>-9.6694912281846512E-2</v>
      </c>
      <c r="O142" s="1">
        <f t="shared" si="63"/>
        <v>18.143893751216474</v>
      </c>
      <c r="P142" s="15"/>
      <c r="Q142" s="7">
        <f t="shared" si="58"/>
        <v>6.5751661370712353E-2</v>
      </c>
      <c r="R142" s="7"/>
      <c r="S142" s="7">
        <f t="shared" si="64"/>
        <v>3.8941888111933061E-2</v>
      </c>
      <c r="T142" s="50">
        <f t="shared" si="6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/>
      <c r="F143" s="14">
        <f t="shared" si="57"/>
        <v>0</v>
      </c>
      <c r="G143" s="15">
        <f t="shared" si="56"/>
        <v>0</v>
      </c>
      <c r="H143" s="8">
        <f t="shared" si="51"/>
        <v>-3.7901596052524251</v>
      </c>
      <c r="I143" s="21">
        <f t="shared" si="65"/>
        <v>187</v>
      </c>
      <c r="J143" s="15"/>
      <c r="K143" s="15">
        <f t="shared" si="52"/>
        <v>-15.1606384210097</v>
      </c>
      <c r="L143" s="10">
        <f t="shared" si="59"/>
        <v>-0.59038388509643325</v>
      </c>
      <c r="M143" s="10">
        <f t="shared" si="60"/>
        <v>-0.996837163622041</v>
      </c>
      <c r="N143" s="8">
        <f t="shared" si="61"/>
        <v>-7.5803192105048503E-2</v>
      </c>
      <c r="O143" s="1">
        <f t="shared" si="63"/>
        <v>18.143893751216474</v>
      </c>
      <c r="P143" s="15"/>
      <c r="Q143" s="7">
        <f t="shared" si="58"/>
        <v>6.5751661370712353E-2</v>
      </c>
      <c r="R143" s="7"/>
      <c r="S143" s="7">
        <f t="shared" si="64"/>
        <v>3.8941888111933061E-2</v>
      </c>
      <c r="T143" s="50">
        <f t="shared" si="6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/>
      <c r="F144" s="14">
        <f t="shared" si="57"/>
        <v>0</v>
      </c>
      <c r="G144" s="15">
        <f t="shared" si="56"/>
        <v>0</v>
      </c>
      <c r="H144" s="8">
        <f t="shared" si="51"/>
        <v>-2.9712648771871648</v>
      </c>
      <c r="I144" s="21">
        <f t="shared" si="65"/>
        <v>188</v>
      </c>
      <c r="J144" s="15"/>
      <c r="K144" s="15">
        <f t="shared" si="52"/>
        <v>-11.885059508748659</v>
      </c>
      <c r="L144" s="10">
        <f t="shared" si="59"/>
        <v>-0.46282665759335639</v>
      </c>
      <c r="M144" s="10">
        <f t="shared" si="60"/>
        <v>-0.78146240819000679</v>
      </c>
      <c r="N144" s="8">
        <f t="shared" si="61"/>
        <v>-5.9425297543743295E-2</v>
      </c>
      <c r="O144" s="1">
        <f t="shared" si="63"/>
        <v>18.143893751216474</v>
      </c>
      <c r="P144" s="15"/>
      <c r="Q144" s="7">
        <f t="shared" si="58"/>
        <v>6.5751661370712353E-2</v>
      </c>
      <c r="R144" s="7"/>
      <c r="S144" s="7">
        <f t="shared" si="64"/>
        <v>3.8941888111933061E-2</v>
      </c>
      <c r="T144" s="50">
        <f t="shared" si="6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/>
      <c r="F145" s="14">
        <f t="shared" si="57"/>
        <v>0</v>
      </c>
      <c r="G145" s="15">
        <f t="shared" si="56"/>
        <v>0</v>
      </c>
      <c r="H145" s="8">
        <f t="shared" si="51"/>
        <v>-2.3292989979027769</v>
      </c>
      <c r="I145" s="21">
        <f t="shared" si="65"/>
        <v>189</v>
      </c>
      <c r="J145" s="15"/>
      <c r="K145" s="15">
        <f t="shared" si="52"/>
        <v>-9.3171959916111078</v>
      </c>
      <c r="L145" s="10">
        <f t="shared" si="59"/>
        <v>-0.36282920382227096</v>
      </c>
      <c r="M145" s="10">
        <f t="shared" si="60"/>
        <v>-0.61262111576497202</v>
      </c>
      <c r="N145" s="8">
        <f t="shared" si="61"/>
        <v>-4.6585979958055537E-2</v>
      </c>
      <c r="O145" s="1">
        <f t="shared" si="63"/>
        <v>18.143893751216474</v>
      </c>
      <c r="P145" s="15"/>
      <c r="Q145" s="7">
        <f t="shared" si="58"/>
        <v>6.5751661370712353E-2</v>
      </c>
      <c r="R145" s="7"/>
      <c r="S145" s="7">
        <f t="shared" si="64"/>
        <v>3.8941888111933061E-2</v>
      </c>
      <c r="T145" s="50">
        <f t="shared" si="6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/>
      <c r="F146" s="14">
        <f t="shared" si="57"/>
        <v>0</v>
      </c>
      <c r="G146" s="15">
        <f t="shared" si="56"/>
        <v>0</v>
      </c>
      <c r="H146" s="8">
        <f t="shared" si="51"/>
        <v>-1.8260350543931365</v>
      </c>
      <c r="I146" s="21">
        <f t="shared" si="65"/>
        <v>190</v>
      </c>
      <c r="J146" s="15"/>
      <c r="K146" s="15">
        <f t="shared" si="52"/>
        <v>-7.3041402175725461</v>
      </c>
      <c r="L146" s="10">
        <f t="shared" si="59"/>
        <v>-0.28443701110658048</v>
      </c>
      <c r="M146" s="10">
        <f t="shared" si="60"/>
        <v>-0.4802593541900313</v>
      </c>
      <c r="N146" s="8">
        <f t="shared" si="61"/>
        <v>-3.6520701087862734E-2</v>
      </c>
      <c r="O146" s="1">
        <f t="shared" si="63"/>
        <v>18.143893751216474</v>
      </c>
      <c r="P146" s="15"/>
      <c r="Q146" s="7">
        <f t="shared" si="58"/>
        <v>6.5751661370712353E-2</v>
      </c>
      <c r="R146" s="7"/>
      <c r="S146" s="7">
        <f t="shared" si="64"/>
        <v>3.8941888111933061E-2</v>
      </c>
      <c r="T146" s="50">
        <f t="shared" si="6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/>
      <c r="F147" s="14">
        <f t="shared" si="57"/>
        <v>0</v>
      </c>
      <c r="G147" s="15">
        <f t="shared" si="56"/>
        <v>0</v>
      </c>
      <c r="H147" s="8">
        <f t="shared" si="51"/>
        <v>-1.4315053682995318</v>
      </c>
      <c r="I147" s="21">
        <f t="shared" si="65"/>
        <v>191</v>
      </c>
      <c r="J147" s="15"/>
      <c r="K147" s="15">
        <f t="shared" si="52"/>
        <v>-5.7260214731981272</v>
      </c>
      <c r="L147" s="10">
        <f t="shared" si="59"/>
        <v>-0.22298208753580759</v>
      </c>
      <c r="M147" s="10">
        <f t="shared" si="60"/>
        <v>-0.37649542490715071</v>
      </c>
      <c r="N147" s="8">
        <f t="shared" si="61"/>
        <v>-2.8630107365990635E-2</v>
      </c>
      <c r="O147" s="1">
        <f t="shared" si="63"/>
        <v>18.143893751216474</v>
      </c>
      <c r="P147" s="15"/>
      <c r="Q147" s="7">
        <f t="shared" si="58"/>
        <v>6.5751661370712353E-2</v>
      </c>
      <c r="R147" s="7"/>
      <c r="S147" s="7">
        <f t="shared" si="64"/>
        <v>3.8941888111933061E-2</v>
      </c>
      <c r="T147" s="50">
        <f t="shared" si="6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/>
      <c r="F148" s="14">
        <f t="shared" si="57"/>
        <v>0</v>
      </c>
      <c r="G148" s="15">
        <f t="shared" si="56"/>
        <v>0</v>
      </c>
      <c r="H148" s="8">
        <f t="shared" si="51"/>
        <v>-1.1222170212671032</v>
      </c>
      <c r="I148" s="21">
        <f t="shared" si="65"/>
        <v>192</v>
      </c>
      <c r="J148" s="15"/>
      <c r="K148" s="15">
        <f t="shared" si="52"/>
        <v>-4.4888680850684128</v>
      </c>
      <c r="L148" s="10">
        <f t="shared" si="59"/>
        <v>-0.17480499871796135</v>
      </c>
      <c r="M148" s="10">
        <f t="shared" si="60"/>
        <v>-0.29515053426721627</v>
      </c>
      <c r="N148" s="8">
        <f t="shared" si="61"/>
        <v>-2.2444340425342064E-2</v>
      </c>
      <c r="O148" s="1">
        <f t="shared" si="63"/>
        <v>18.143893751216474</v>
      </c>
      <c r="P148" s="15"/>
      <c r="Q148" s="7">
        <f t="shared" si="58"/>
        <v>6.5751661370712353E-2</v>
      </c>
      <c r="R148" s="7"/>
      <c r="S148" s="7">
        <f t="shared" si="64"/>
        <v>3.8941888111933061E-2</v>
      </c>
      <c r="T148" s="50">
        <f t="shared" si="6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/>
      <c r="F149" s="14">
        <f t="shared" si="57"/>
        <v>0</v>
      </c>
      <c r="G149" s="15">
        <f t="shared" si="56"/>
        <v>0</v>
      </c>
      <c r="H149" s="8">
        <f t="shared" si="51"/>
        <v>-0.87975293052348214</v>
      </c>
      <c r="I149" s="21">
        <f t="shared" si="65"/>
        <v>193</v>
      </c>
      <c r="J149" s="15"/>
      <c r="K149" s="15">
        <f t="shared" si="52"/>
        <v>-3.5190117220939285</v>
      </c>
      <c r="L149" s="10">
        <f t="shared" si="59"/>
        <v>-0.13703696074636265</v>
      </c>
      <c r="M149" s="10">
        <f t="shared" si="60"/>
        <v>-0.23138086711068731</v>
      </c>
      <c r="N149" s="8">
        <f t="shared" si="61"/>
        <v>-1.7595058610469644E-2</v>
      </c>
      <c r="O149" s="1">
        <f t="shared" si="63"/>
        <v>18.143893751216474</v>
      </c>
      <c r="P149" s="15"/>
      <c r="Q149" s="7">
        <f t="shared" si="58"/>
        <v>6.5751661370712353E-2</v>
      </c>
      <c r="R149" s="7"/>
      <c r="S149" s="7">
        <f t="shared" si="64"/>
        <v>3.8941888111933061E-2</v>
      </c>
      <c r="T149" s="50">
        <f t="shared" si="6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/>
      <c r="F150" s="14">
        <f t="shared" si="57"/>
        <v>0</v>
      </c>
      <c r="G150" s="15">
        <f t="shared" si="56"/>
        <v>0</v>
      </c>
      <c r="H150" s="8">
        <f t="shared" si="51"/>
        <v>-0.6896751734265848</v>
      </c>
      <c r="I150" s="21">
        <f t="shared" si="65"/>
        <v>194</v>
      </c>
      <c r="J150" s="15"/>
      <c r="K150" s="15">
        <f t="shared" si="52"/>
        <v>-2.7587006937063392</v>
      </c>
      <c r="L150" s="10">
        <f t="shared" si="59"/>
        <v>-0.10742901374862437</v>
      </c>
      <c r="M150" s="10">
        <f t="shared" si="60"/>
        <v>-0.18138915383572848</v>
      </c>
      <c r="N150" s="8">
        <f t="shared" si="61"/>
        <v>-1.3793503468531696E-2</v>
      </c>
      <c r="O150" s="1">
        <f t="shared" si="63"/>
        <v>18.143893751216474</v>
      </c>
      <c r="P150" s="15"/>
      <c r="Q150" s="7">
        <f t="shared" si="58"/>
        <v>6.5751661370712353E-2</v>
      </c>
      <c r="R150" s="7"/>
      <c r="S150" s="7">
        <f t="shared" si="64"/>
        <v>3.8941888111933061E-2</v>
      </c>
      <c r="T150" s="50">
        <f t="shared" si="6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/>
      <c r="F151" s="14">
        <f t="shared" si="57"/>
        <v>0</v>
      </c>
      <c r="G151" s="15">
        <f t="shared" si="56"/>
        <v>0</v>
      </c>
      <c r="H151" s="8">
        <f t="shared" si="51"/>
        <v>-0.54066525763996176</v>
      </c>
      <c r="I151" s="21">
        <f t="shared" si="65"/>
        <v>195</v>
      </c>
      <c r="J151" s="15"/>
      <c r="K151" s="15">
        <f t="shared" si="52"/>
        <v>-2.162661030559847</v>
      </c>
      <c r="L151" s="10">
        <f t="shared" si="59"/>
        <v>-8.4218103876099404E-2</v>
      </c>
      <c r="M151" s="10">
        <f t="shared" si="60"/>
        <v>-0.14219855574100687</v>
      </c>
      <c r="N151" s="8">
        <f t="shared" si="61"/>
        <v>-1.0813305152799236E-2</v>
      </c>
      <c r="O151" s="1">
        <f t="shared" si="63"/>
        <v>18.143893751216474</v>
      </c>
      <c r="P151" s="15"/>
      <c r="Q151" s="7">
        <f t="shared" si="58"/>
        <v>6.5751661370712353E-2</v>
      </c>
      <c r="R151" s="7"/>
      <c r="S151" s="7">
        <f t="shared" si="64"/>
        <v>3.8941888111933061E-2</v>
      </c>
      <c r="T151" s="50">
        <f t="shared" si="6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/>
      <c r="F152" s="14">
        <f t="shared" si="57"/>
        <v>0</v>
      </c>
      <c r="G152" s="15">
        <f t="shared" si="56"/>
        <v>0</v>
      </c>
      <c r="H152" s="8">
        <f t="shared" si="51"/>
        <v>-0.42385014291079637</v>
      </c>
      <c r="I152" s="21">
        <f t="shared" si="65"/>
        <v>196</v>
      </c>
      <c r="J152" s="15"/>
      <c r="K152" s="15">
        <f t="shared" si="52"/>
        <v>-1.6954005716431855</v>
      </c>
      <c r="L152" s="10">
        <f t="shared" si="59"/>
        <v>-6.6022099365836279E-2</v>
      </c>
      <c r="M152" s="10">
        <f t="shared" si="60"/>
        <v>-0.11147540427439488</v>
      </c>
      <c r="N152" s="8">
        <f t="shared" si="61"/>
        <v>-8.477002858215928E-3</v>
      </c>
      <c r="O152" s="1">
        <f t="shared" si="63"/>
        <v>18.143893751216474</v>
      </c>
      <c r="P152" s="15"/>
      <c r="Q152" s="7">
        <f t="shared" si="58"/>
        <v>6.5751661370712353E-2</v>
      </c>
      <c r="R152" s="7"/>
      <c r="S152" s="7">
        <f t="shared" si="64"/>
        <v>3.8941888111933061E-2</v>
      </c>
      <c r="T152" s="50">
        <f t="shared" si="6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/>
      <c r="F153" s="14">
        <f t="shared" si="57"/>
        <v>0</v>
      </c>
      <c r="G153" s="15">
        <f t="shared" si="56"/>
        <v>0</v>
      </c>
      <c r="H153" s="8">
        <f t="shared" ref="H153:H216" si="66">+K153*$H$3</f>
        <v>-0.33227388131000235</v>
      </c>
      <c r="I153" s="21">
        <f t="shared" si="65"/>
        <v>197</v>
      </c>
      <c r="J153" s="15"/>
      <c r="K153" s="15">
        <f t="shared" ref="K153:K216" si="67">+K152-H152-N152+L152</f>
        <v>-1.3290955252400094</v>
      </c>
      <c r="L153" s="10">
        <f t="shared" ref="L153:L184" si="68">+$S$3*K153</f>
        <v>-5.1757489233967349E-2</v>
      </c>
      <c r="M153" s="10">
        <f t="shared" ref="M153:M184" si="69">+K153*$Q$3</f>
        <v>-8.739023890491017E-2</v>
      </c>
      <c r="N153" s="8">
        <f t="shared" ref="N153:N184" si="70">+K153*$N$3</f>
        <v>-6.645477626200047E-3</v>
      </c>
      <c r="O153" s="1">
        <f t="shared" si="63"/>
        <v>18.143893751216474</v>
      </c>
      <c r="P153" s="15"/>
      <c r="Q153" s="7">
        <f t="shared" si="58"/>
        <v>6.5751661370712353E-2</v>
      </c>
      <c r="R153" s="7"/>
      <c r="S153" s="7">
        <f t="shared" si="64"/>
        <v>3.8941888111933061E-2</v>
      </c>
      <c r="T153" s="50">
        <f t="shared" si="6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/>
      <c r="F154" s="14">
        <f t="shared" si="57"/>
        <v>0</v>
      </c>
      <c r="G154" s="15">
        <f t="shared" si="56"/>
        <v>0</v>
      </c>
      <c r="H154" s="8">
        <f t="shared" si="66"/>
        <v>-0.26048341388444357</v>
      </c>
      <c r="I154" s="21">
        <f t="shared" si="65"/>
        <v>198</v>
      </c>
      <c r="J154" s="15"/>
      <c r="K154" s="15">
        <f t="shared" si="67"/>
        <v>-1.0419336555377743</v>
      </c>
      <c r="L154" s="10">
        <f t="shared" si="68"/>
        <v>-4.0574863834009406E-2</v>
      </c>
      <c r="M154" s="10">
        <f t="shared" si="69"/>
        <v>-6.8508868889668187E-2</v>
      </c>
      <c r="N154" s="8">
        <f t="shared" si="70"/>
        <v>-5.2096682776888717E-3</v>
      </c>
      <c r="O154" s="1">
        <f t="shared" si="63"/>
        <v>18.143893751216474</v>
      </c>
      <c r="P154" s="15"/>
      <c r="Q154" s="7">
        <f t="shared" si="58"/>
        <v>6.5751661370712353E-2</v>
      </c>
      <c r="R154" s="7"/>
      <c r="S154" s="7">
        <f t="shared" si="64"/>
        <v>3.8941888111933061E-2</v>
      </c>
      <c r="T154" s="50">
        <f t="shared" si="6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/>
      <c r="F155" s="14">
        <f t="shared" si="57"/>
        <v>0</v>
      </c>
      <c r="G155" s="15">
        <f t="shared" si="56"/>
        <v>0</v>
      </c>
      <c r="H155" s="8">
        <f t="shared" si="66"/>
        <v>-0.2042038593024128</v>
      </c>
      <c r="I155" s="21">
        <f t="shared" si="65"/>
        <v>199</v>
      </c>
      <c r="J155" s="15"/>
      <c r="K155" s="15">
        <f t="shared" si="67"/>
        <v>-0.81681543720965122</v>
      </c>
      <c r="L155" s="10">
        <f t="shared" si="68"/>
        <v>-3.1808335363917924E-2</v>
      </c>
      <c r="M155" s="10">
        <f t="shared" si="69"/>
        <v>-5.3706972029779344E-2</v>
      </c>
      <c r="N155" s="8">
        <f t="shared" si="70"/>
        <v>-4.084077186048256E-3</v>
      </c>
      <c r="O155" s="1">
        <f t="shared" si="63"/>
        <v>18.143893751216474</v>
      </c>
      <c r="P155" s="15"/>
      <c r="Q155" s="7">
        <f t="shared" si="58"/>
        <v>6.5751661370712353E-2</v>
      </c>
      <c r="R155" s="7"/>
      <c r="S155" s="7">
        <f t="shared" si="64"/>
        <v>3.8941888111933061E-2</v>
      </c>
      <c r="T155" s="50">
        <f t="shared" si="6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/>
      <c r="F156" s="14">
        <f t="shared" si="57"/>
        <v>0</v>
      </c>
      <c r="G156" s="15">
        <f t="shared" si="56"/>
        <v>0</v>
      </c>
      <c r="H156" s="8">
        <f t="shared" si="66"/>
        <v>-0.16008395902127701</v>
      </c>
      <c r="I156" s="21">
        <f t="shared" si="65"/>
        <v>200</v>
      </c>
      <c r="J156" s="15"/>
      <c r="K156" s="15">
        <f t="shared" si="67"/>
        <v>-0.64033583608510802</v>
      </c>
      <c r="L156" s="10">
        <f t="shared" si="68"/>
        <v>-2.4935886482887384E-2</v>
      </c>
      <c r="M156" s="10">
        <f t="shared" si="69"/>
        <v>-4.2103145057799995E-2</v>
      </c>
      <c r="N156" s="8">
        <f t="shared" si="70"/>
        <v>-3.2016791804255402E-3</v>
      </c>
      <c r="O156" s="1">
        <f t="shared" si="63"/>
        <v>18.143893751216474</v>
      </c>
      <c r="P156" s="15"/>
      <c r="Q156" s="7">
        <f t="shared" si="58"/>
        <v>6.5751661370712353E-2</v>
      </c>
      <c r="R156" s="7"/>
      <c r="S156" s="7">
        <f t="shared" si="64"/>
        <v>3.8941888111933061E-2</v>
      </c>
      <c r="T156" s="50">
        <f t="shared" si="6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/>
      <c r="F157" s="14">
        <f t="shared" si="57"/>
        <v>0</v>
      </c>
      <c r="G157" s="15">
        <f t="shared" si="56"/>
        <v>0</v>
      </c>
      <c r="H157" s="8">
        <f t="shared" si="66"/>
        <v>-0.12549652109157322</v>
      </c>
      <c r="I157" s="21">
        <f t="shared" si="65"/>
        <v>201</v>
      </c>
      <c r="J157" s="15"/>
      <c r="K157" s="15">
        <f t="shared" si="67"/>
        <v>-0.50198608436629288</v>
      </c>
      <c r="L157" s="10">
        <f t="shared" si="68"/>
        <v>-1.9548285931139567E-2</v>
      </c>
      <c r="M157" s="10">
        <f t="shared" si="69"/>
        <v>-3.3006419032062334E-2</v>
      </c>
      <c r="N157" s="8">
        <f t="shared" si="70"/>
        <v>-2.5099304218314644E-3</v>
      </c>
      <c r="O157" s="1">
        <f t="shared" si="63"/>
        <v>18.143893751216474</v>
      </c>
      <c r="P157" s="15"/>
      <c r="Q157" s="7">
        <f t="shared" si="58"/>
        <v>6.5751661370712353E-2</v>
      </c>
      <c r="R157" s="7"/>
      <c r="S157" s="7">
        <f t="shared" si="64"/>
        <v>3.8941888111933061E-2</v>
      </c>
      <c r="T157" s="50">
        <f t="shared" si="6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/>
      <c r="F158" s="14">
        <f t="shared" si="57"/>
        <v>0</v>
      </c>
      <c r="G158" s="15">
        <f t="shared" si="56"/>
        <v>0</v>
      </c>
      <c r="H158" s="8">
        <f t="shared" si="66"/>
        <v>-9.8381979696006941E-2</v>
      </c>
      <c r="I158" s="21">
        <f t="shared" si="65"/>
        <v>202</v>
      </c>
      <c r="J158" s="15"/>
      <c r="K158" s="15">
        <f t="shared" si="67"/>
        <v>-0.39352791878402776</v>
      </c>
      <c r="L158" s="10">
        <f t="shared" si="68"/>
        <v>-1.5324720182209491E-2</v>
      </c>
      <c r="M158" s="10">
        <f t="shared" si="69"/>
        <v>-2.5875114455808586E-2</v>
      </c>
      <c r="N158" s="8">
        <f t="shared" si="70"/>
        <v>-1.967639593920139E-3</v>
      </c>
      <c r="O158" s="1">
        <f t="shared" si="63"/>
        <v>18.143893751216474</v>
      </c>
      <c r="P158" s="15"/>
      <c r="Q158" s="7">
        <f t="shared" si="58"/>
        <v>6.5751661370712353E-2</v>
      </c>
      <c r="R158" s="7"/>
      <c r="S158" s="7">
        <f t="shared" si="64"/>
        <v>3.8941888111933061E-2</v>
      </c>
      <c r="T158" s="50">
        <f t="shared" si="6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/>
      <c r="F159" s="14">
        <f t="shared" si="57"/>
        <v>0</v>
      </c>
      <c r="G159" s="15">
        <f t="shared" si="56"/>
        <v>0</v>
      </c>
      <c r="H159" s="8">
        <f t="shared" si="66"/>
        <v>-7.7125754919077541E-2</v>
      </c>
      <c r="I159" s="21">
        <f t="shared" si="65"/>
        <v>203</v>
      </c>
      <c r="J159" s="15"/>
      <c r="K159" s="15">
        <f t="shared" si="67"/>
        <v>-0.30850301967631016</v>
      </c>
      <c r="L159" s="10">
        <f t="shared" si="68"/>
        <v>-1.2013690074428355E-2</v>
      </c>
      <c r="M159" s="10">
        <f t="shared" si="69"/>
        <v>-2.0284586081598957E-2</v>
      </c>
      <c r="N159" s="8">
        <f t="shared" si="70"/>
        <v>-1.5425150983815509E-3</v>
      </c>
      <c r="O159" s="1">
        <f t="shared" si="63"/>
        <v>18.143893751216474</v>
      </c>
      <c r="P159" s="15"/>
      <c r="Q159" s="7">
        <f t="shared" si="58"/>
        <v>6.5751661370712353E-2</v>
      </c>
      <c r="R159" s="7"/>
      <c r="S159" s="7">
        <f t="shared" si="64"/>
        <v>3.8941888111933061E-2</v>
      </c>
      <c r="T159" s="50">
        <f t="shared" si="6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/>
      <c r="F160" s="14">
        <f t="shared" si="57"/>
        <v>0</v>
      </c>
      <c r="G160" s="15">
        <f t="shared" si="56"/>
        <v>0</v>
      </c>
      <c r="H160" s="8">
        <f t="shared" si="66"/>
        <v>-6.0462109933319859E-2</v>
      </c>
      <c r="I160" s="21">
        <f t="shared" si="65"/>
        <v>204</v>
      </c>
      <c r="J160" s="15"/>
      <c r="K160" s="15">
        <f t="shared" si="67"/>
        <v>-0.24184843973327944</v>
      </c>
      <c r="L160" s="10">
        <f t="shared" si="68"/>
        <v>-9.4180348801389535E-3</v>
      </c>
      <c r="M160" s="10">
        <f t="shared" si="69"/>
        <v>-1.5901936712377725E-2</v>
      </c>
      <c r="N160" s="8">
        <f t="shared" si="70"/>
        <v>-1.2092421986663973E-3</v>
      </c>
      <c r="O160" s="1">
        <f t="shared" si="63"/>
        <v>18.143893751216474</v>
      </c>
      <c r="P160" s="15"/>
      <c r="Q160" s="7">
        <f t="shared" si="58"/>
        <v>6.5751661370712353E-2</v>
      </c>
      <c r="R160" s="7"/>
      <c r="S160" s="7">
        <f t="shared" si="64"/>
        <v>3.8941888111933061E-2</v>
      </c>
      <c r="T160" s="50">
        <f t="shared" si="6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/>
      <c r="F161" s="14">
        <f t="shared" si="57"/>
        <v>0</v>
      </c>
      <c r="G161" s="15">
        <f t="shared" si="56"/>
        <v>0</v>
      </c>
      <c r="H161" s="8">
        <f t="shared" si="66"/>
        <v>-4.7398780620358037E-2</v>
      </c>
      <c r="I161" s="21">
        <f t="shared" si="65"/>
        <v>205</v>
      </c>
      <c r="J161" s="15"/>
      <c r="K161" s="15">
        <f t="shared" si="67"/>
        <v>-0.18959512248143215</v>
      </c>
      <c r="L161" s="10">
        <f t="shared" si="68"/>
        <v>-7.3831920462401751E-3</v>
      </c>
      <c r="M161" s="10">
        <f t="shared" si="69"/>
        <v>-1.2466194290937859E-2</v>
      </c>
      <c r="N161" s="8">
        <f t="shared" si="70"/>
        <v>-9.4797561240716078E-4</v>
      </c>
      <c r="O161" s="1">
        <f t="shared" si="63"/>
        <v>18.143893751216474</v>
      </c>
      <c r="P161" s="15"/>
      <c r="Q161" s="7">
        <f t="shared" si="58"/>
        <v>6.5751661370712353E-2</v>
      </c>
      <c r="R161" s="7"/>
      <c r="S161" s="7">
        <f t="shared" si="64"/>
        <v>3.8941888111933061E-2</v>
      </c>
      <c r="T161" s="50">
        <f t="shared" si="6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/>
      <c r="F162" s="14">
        <f t="shared" si="57"/>
        <v>0</v>
      </c>
      <c r="G162" s="15">
        <f t="shared" si="56"/>
        <v>0</v>
      </c>
      <c r="H162" s="8">
        <f t="shared" si="66"/>
        <v>-3.7157889573726774E-2</v>
      </c>
      <c r="I162" s="21">
        <f t="shared" si="65"/>
        <v>206</v>
      </c>
      <c r="J162" s="15"/>
      <c r="K162" s="15">
        <f t="shared" si="67"/>
        <v>-0.1486315582949071</v>
      </c>
      <c r="L162" s="10">
        <f t="shared" si="68"/>
        <v>-5.7879935130225281E-3</v>
      </c>
      <c r="M162" s="10">
        <f t="shared" si="69"/>
        <v>-9.7727718900080234E-3</v>
      </c>
      <c r="N162" s="8">
        <f t="shared" si="70"/>
        <v>-7.4315779147453547E-4</v>
      </c>
      <c r="O162" s="1">
        <f t="shared" si="63"/>
        <v>18.143893751216474</v>
      </c>
      <c r="P162" s="15"/>
      <c r="Q162" s="7">
        <f t="shared" si="58"/>
        <v>6.5751661370712353E-2</v>
      </c>
      <c r="R162" s="7"/>
      <c r="S162" s="7">
        <f t="shared" si="64"/>
        <v>3.8941888111933061E-2</v>
      </c>
      <c r="T162" s="50">
        <f t="shared" si="6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/>
      <c r="F163" s="14">
        <f t="shared" si="57"/>
        <v>0</v>
      </c>
      <c r="G163" s="15">
        <f t="shared" si="56"/>
        <v>0</v>
      </c>
      <c r="H163" s="8">
        <f t="shared" si="66"/>
        <v>-2.912962611068208E-2</v>
      </c>
      <c r="I163" s="21">
        <f t="shared" si="65"/>
        <v>207</v>
      </c>
      <c r="J163" s="15"/>
      <c r="K163" s="15">
        <f t="shared" si="67"/>
        <v>-0.11651850444272832</v>
      </c>
      <c r="L163" s="10">
        <f t="shared" si="68"/>
        <v>-4.5374505629785017E-3</v>
      </c>
      <c r="M163" s="10">
        <f t="shared" si="69"/>
        <v>-7.6612852475401155E-3</v>
      </c>
      <c r="N163" s="8">
        <f t="shared" si="70"/>
        <v>-5.8259252221364163E-4</v>
      </c>
      <c r="O163" s="1">
        <f t="shared" si="63"/>
        <v>18.143893751216474</v>
      </c>
      <c r="P163" s="15"/>
      <c r="Q163" s="7">
        <f t="shared" si="58"/>
        <v>6.5751661370712353E-2</v>
      </c>
      <c r="R163" s="7"/>
      <c r="S163" s="7">
        <f t="shared" si="64"/>
        <v>3.8941888111933061E-2</v>
      </c>
      <c r="T163" s="50">
        <f t="shared" si="6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/>
      <c r="F164" s="14">
        <f t="shared" si="57"/>
        <v>0</v>
      </c>
      <c r="G164" s="15">
        <f t="shared" si="56"/>
        <v>0</v>
      </c>
      <c r="H164" s="8">
        <f t="shared" si="66"/>
        <v>-2.2835934093202774E-2</v>
      </c>
      <c r="I164" s="21">
        <f t="shared" si="65"/>
        <v>208</v>
      </c>
      <c r="J164" s="15"/>
      <c r="K164" s="15">
        <f t="shared" si="67"/>
        <v>-9.1343736372811096E-2</v>
      </c>
      <c r="L164" s="10">
        <f t="shared" si="68"/>
        <v>-3.5570975615559198E-3</v>
      </c>
      <c r="M164" s="10">
        <f t="shared" si="69"/>
        <v>-6.0060024223206965E-3</v>
      </c>
      <c r="N164" s="8">
        <f t="shared" si="70"/>
        <v>-4.5671868186405551E-4</v>
      </c>
      <c r="O164" s="1">
        <f t="shared" si="63"/>
        <v>18.143893751216474</v>
      </c>
      <c r="P164" s="15"/>
      <c r="Q164" s="7">
        <f t="shared" si="58"/>
        <v>6.5751661370712353E-2</v>
      </c>
      <c r="R164" s="7"/>
      <c r="S164" s="7">
        <f t="shared" si="64"/>
        <v>3.8941888111933061E-2</v>
      </c>
      <c r="T164" s="50">
        <f t="shared" si="6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/>
      <c r="F165" s="14">
        <f t="shared" si="57"/>
        <v>0</v>
      </c>
      <c r="G165" s="15">
        <f t="shared" si="56"/>
        <v>0</v>
      </c>
      <c r="H165" s="8">
        <f t="shared" si="66"/>
        <v>-1.7902045289825044E-2</v>
      </c>
      <c r="I165" s="21">
        <f t="shared" si="65"/>
        <v>209</v>
      </c>
      <c r="J165" s="15"/>
      <c r="K165" s="15">
        <f t="shared" si="67"/>
        <v>-7.1608181159300177E-2</v>
      </c>
      <c r="L165" s="10">
        <f t="shared" si="68"/>
        <v>-2.7885577786045004E-3</v>
      </c>
      <c r="M165" s="10">
        <f t="shared" si="69"/>
        <v>-4.7083568789589294E-3</v>
      </c>
      <c r="N165" s="8">
        <f t="shared" si="70"/>
        <v>-3.5804090579650091E-4</v>
      </c>
      <c r="O165" s="1">
        <f t="shared" si="63"/>
        <v>18.143893751216474</v>
      </c>
      <c r="P165" s="15"/>
      <c r="Q165" s="7">
        <f t="shared" si="58"/>
        <v>6.5751661370712353E-2</v>
      </c>
      <c r="R165" s="7"/>
      <c r="S165" s="7">
        <f t="shared" si="64"/>
        <v>3.8941888111933061E-2</v>
      </c>
      <c r="T165" s="50">
        <f t="shared" si="6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/>
      <c r="F166" s="14">
        <f t="shared" si="57"/>
        <v>0</v>
      </c>
      <c r="G166" s="15">
        <f t="shared" si="56"/>
        <v>0</v>
      </c>
      <c r="H166" s="8">
        <f t="shared" si="66"/>
        <v>-1.4034163185570782E-2</v>
      </c>
      <c r="I166" s="21">
        <f t="shared" si="65"/>
        <v>210</v>
      </c>
      <c r="J166" s="15"/>
      <c r="K166" s="15">
        <f t="shared" si="67"/>
        <v>-5.6136652742283126E-2</v>
      </c>
      <c r="L166" s="10">
        <f t="shared" si="68"/>
        <v>-2.1860672500684298E-3</v>
      </c>
      <c r="M166" s="10">
        <f t="shared" si="69"/>
        <v>-3.6910781815958711E-3</v>
      </c>
      <c r="N166" s="8">
        <f t="shared" si="70"/>
        <v>-2.8068326371141566E-4</v>
      </c>
      <c r="O166" s="1">
        <f t="shared" si="63"/>
        <v>18.143893751216474</v>
      </c>
      <c r="P166" s="15"/>
      <c r="Q166" s="7">
        <f t="shared" si="58"/>
        <v>6.5751661370712353E-2</v>
      </c>
      <c r="R166" s="7"/>
      <c r="S166" s="7">
        <f t="shared" si="64"/>
        <v>3.8941888111933061E-2</v>
      </c>
      <c r="T166" s="50">
        <f t="shared" si="6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/>
      <c r="F167" s="14">
        <f t="shared" si="57"/>
        <v>0</v>
      </c>
      <c r="G167" s="15">
        <f t="shared" si="56"/>
        <v>0</v>
      </c>
      <c r="H167" s="8">
        <f t="shared" si="66"/>
        <v>-1.1001968385767339E-2</v>
      </c>
      <c r="I167" s="21">
        <f t="shared" si="65"/>
        <v>211</v>
      </c>
      <c r="J167" s="15"/>
      <c r="K167" s="15">
        <f t="shared" si="67"/>
        <v>-4.4007873543069356E-2</v>
      </c>
      <c r="L167" s="10">
        <f t="shared" si="68"/>
        <v>-1.713749687558306E-3</v>
      </c>
      <c r="M167" s="10">
        <f t="shared" si="69"/>
        <v>-2.8935907988490274E-3</v>
      </c>
      <c r="N167" s="8">
        <f t="shared" si="70"/>
        <v>-2.2003936771534678E-4</v>
      </c>
      <c r="O167" s="1">
        <f t="shared" si="63"/>
        <v>18.143893751216474</v>
      </c>
      <c r="P167" s="15"/>
      <c r="Q167" s="7">
        <f t="shared" si="58"/>
        <v>6.5751661370712353E-2</v>
      </c>
      <c r="R167" s="7"/>
      <c r="S167" s="7">
        <f t="shared" si="64"/>
        <v>3.8941888111933061E-2</v>
      </c>
      <c r="T167" s="50">
        <f t="shared" si="6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/>
      <c r="F168" s="14">
        <f t="shared" si="57"/>
        <v>0</v>
      </c>
      <c r="G168" s="15">
        <f t="shared" si="56"/>
        <v>0</v>
      </c>
      <c r="H168" s="8">
        <f t="shared" si="66"/>
        <v>-8.6249038692862434E-3</v>
      </c>
      <c r="I168" s="21">
        <f t="shared" si="65"/>
        <v>212</v>
      </c>
      <c r="J168" s="15"/>
      <c r="K168" s="15">
        <f t="shared" si="67"/>
        <v>-3.4499615477144974E-2</v>
      </c>
      <c r="L168" s="10">
        <f t="shared" si="68"/>
        <v>-1.3434801658156936E-3</v>
      </c>
      <c r="M168" s="10">
        <f t="shared" si="69"/>
        <v>-2.2684070342730233E-3</v>
      </c>
      <c r="N168" s="8">
        <f t="shared" si="70"/>
        <v>-1.7249807738572488E-4</v>
      </c>
      <c r="O168" s="1">
        <f t="shared" si="63"/>
        <v>18.143893751216474</v>
      </c>
      <c r="P168" s="15"/>
      <c r="Q168" s="7">
        <f t="shared" si="58"/>
        <v>6.5751661370712353E-2</v>
      </c>
      <c r="R168" s="7"/>
      <c r="S168" s="7">
        <f t="shared" si="64"/>
        <v>3.8941888111933061E-2</v>
      </c>
      <c r="T168" s="50">
        <f t="shared" si="6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/>
      <c r="F169" s="14">
        <f t="shared" si="57"/>
        <v>0</v>
      </c>
      <c r="G169" s="15">
        <f t="shared" si="56"/>
        <v>0</v>
      </c>
      <c r="H169" s="8">
        <f t="shared" si="66"/>
        <v>-6.761423424072174E-3</v>
      </c>
      <c r="I169" s="21">
        <f t="shared" si="65"/>
        <v>213</v>
      </c>
      <c r="J169" s="15"/>
      <c r="K169" s="15">
        <f t="shared" si="67"/>
        <v>-2.7045693696288696E-2</v>
      </c>
      <c r="L169" s="10">
        <f t="shared" si="68"/>
        <v>-1.0532103778304878E-3</v>
      </c>
      <c r="M169" s="10">
        <f t="shared" si="69"/>
        <v>-1.778299293454384E-3</v>
      </c>
      <c r="N169" s="8">
        <f t="shared" si="70"/>
        <v>-1.3522846848144349E-4</v>
      </c>
      <c r="O169" s="1">
        <f t="shared" si="63"/>
        <v>18.143893751216474</v>
      </c>
      <c r="P169" s="15"/>
      <c r="Q169" s="7">
        <f t="shared" si="58"/>
        <v>6.5751661370712353E-2</v>
      </c>
      <c r="R169" s="7"/>
      <c r="S169" s="7">
        <f t="shared" si="64"/>
        <v>3.8941888111933061E-2</v>
      </c>
      <c r="T169" s="50">
        <f t="shared" si="6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/>
      <c r="F170" s="14">
        <f t="shared" si="57"/>
        <v>0</v>
      </c>
      <c r="G170" s="15">
        <f t="shared" si="56"/>
        <v>0</v>
      </c>
      <c r="H170" s="8">
        <f t="shared" si="66"/>
        <v>-5.3005630453913915E-3</v>
      </c>
      <c r="I170" s="21">
        <f t="shared" si="65"/>
        <v>214</v>
      </c>
      <c r="J170" s="15"/>
      <c r="K170" s="15">
        <f t="shared" si="67"/>
        <v>-2.1202252181565566E-2</v>
      </c>
      <c r="L170" s="10">
        <f t="shared" si="68"/>
        <v>-8.2565573217551489E-4</v>
      </c>
      <c r="M170" s="10">
        <f t="shared" si="69"/>
        <v>-1.3940833057387463E-3</v>
      </c>
      <c r="N170" s="8">
        <f t="shared" si="70"/>
        <v>-1.0601126090782783E-4</v>
      </c>
      <c r="O170" s="1">
        <f t="shared" si="63"/>
        <v>18.143893751216474</v>
      </c>
      <c r="P170" s="15"/>
      <c r="Q170" s="7">
        <f t="shared" si="58"/>
        <v>6.5751661370712353E-2</v>
      </c>
      <c r="R170" s="7"/>
      <c r="S170" s="7">
        <f t="shared" si="64"/>
        <v>3.8941888111933061E-2</v>
      </c>
      <c r="T170" s="50">
        <f t="shared" si="6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/>
      <c r="F171" s="14">
        <f t="shared" si="57"/>
        <v>0</v>
      </c>
      <c r="G171" s="15">
        <f t="shared" ref="G171:G234" si="71">+F171-E171</f>
        <v>0</v>
      </c>
      <c r="H171" s="8">
        <f t="shared" si="66"/>
        <v>-4.1553334018604657E-3</v>
      </c>
      <c r="I171" s="21">
        <f t="shared" si="65"/>
        <v>215</v>
      </c>
      <c r="J171" s="15"/>
      <c r="K171" s="15">
        <f t="shared" si="67"/>
        <v>-1.6621333607441863E-2</v>
      </c>
      <c r="L171" s="10">
        <f t="shared" si="68"/>
        <v>-6.4726611361211371E-4</v>
      </c>
      <c r="M171" s="10">
        <f t="shared" si="69"/>
        <v>-1.0928802988861581E-3</v>
      </c>
      <c r="N171" s="8">
        <f t="shared" si="70"/>
        <v>-8.3106668037209318E-5</v>
      </c>
      <c r="O171" s="1">
        <f t="shared" si="63"/>
        <v>18.143893751216474</v>
      </c>
      <c r="P171" s="15"/>
      <c r="Q171" s="7">
        <f t="shared" si="58"/>
        <v>6.5751661370712353E-2</v>
      </c>
      <c r="R171" s="7"/>
      <c r="S171" s="7">
        <f t="shared" si="64"/>
        <v>3.8941888111933061E-2</v>
      </c>
      <c r="T171" s="50">
        <f t="shared" si="6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/>
      <c r="F172" s="14">
        <f t="shared" si="57"/>
        <v>0</v>
      </c>
      <c r="G172" s="15">
        <f t="shared" si="71"/>
        <v>0</v>
      </c>
      <c r="H172" s="8">
        <f t="shared" si="66"/>
        <v>-3.2575399127890751E-3</v>
      </c>
      <c r="I172" s="21">
        <f t="shared" si="65"/>
        <v>216</v>
      </c>
      <c r="J172" s="15"/>
      <c r="K172" s="15">
        <f t="shared" si="67"/>
        <v>-1.30301596511563E-2</v>
      </c>
      <c r="L172" s="10">
        <f t="shared" si="68"/>
        <v>-5.0741901921595332E-4</v>
      </c>
      <c r="M172" s="10">
        <f t="shared" si="69"/>
        <v>-8.567546449891484E-4</v>
      </c>
      <c r="N172" s="8">
        <f t="shared" si="70"/>
        <v>-6.5150798255781501E-5</v>
      </c>
      <c r="O172" s="1">
        <f t="shared" si="63"/>
        <v>18.143893751216474</v>
      </c>
      <c r="P172" s="15"/>
      <c r="Q172" s="7">
        <f t="shared" si="58"/>
        <v>6.5751661370712353E-2</v>
      </c>
      <c r="R172" s="7"/>
      <c r="S172" s="7">
        <f t="shared" si="64"/>
        <v>3.8941888111933054E-2</v>
      </c>
      <c r="T172" s="50">
        <f t="shared" si="6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/>
      <c r="F173" s="14">
        <f t="shared" si="57"/>
        <v>0</v>
      </c>
      <c r="G173" s="15">
        <f t="shared" si="71"/>
        <v>0</v>
      </c>
      <c r="H173" s="8">
        <f t="shared" si="66"/>
        <v>-2.5537219898318494E-3</v>
      </c>
      <c r="I173" s="21">
        <f t="shared" si="65"/>
        <v>217</v>
      </c>
      <c r="J173" s="15"/>
      <c r="K173" s="15">
        <f t="shared" si="67"/>
        <v>-1.0214887959327398E-2</v>
      </c>
      <c r="L173" s="10">
        <f t="shared" si="68"/>
        <v>-3.9778702398805973E-4</v>
      </c>
      <c r="M173" s="10">
        <f t="shared" si="69"/>
        <v>-6.7164585404146202E-4</v>
      </c>
      <c r="N173" s="8">
        <f t="shared" si="70"/>
        <v>-5.1074439796636987E-5</v>
      </c>
      <c r="O173" s="1">
        <f t="shared" si="63"/>
        <v>18.143893751216474</v>
      </c>
      <c r="P173" s="15"/>
      <c r="Q173" s="7">
        <f t="shared" si="58"/>
        <v>6.5751661370712353E-2</v>
      </c>
      <c r="R173" s="7"/>
      <c r="S173" s="7">
        <f t="shared" si="64"/>
        <v>3.8941888111933061E-2</v>
      </c>
      <c r="T173" s="50">
        <f t="shared" si="6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/>
      <c r="F174" s="14">
        <f t="shared" si="57"/>
        <v>0</v>
      </c>
      <c r="G174" s="15">
        <f t="shared" si="71"/>
        <v>0</v>
      </c>
      <c r="H174" s="8">
        <f t="shared" si="66"/>
        <v>-2.0019696384217427E-3</v>
      </c>
      <c r="I174" s="21">
        <f t="shared" si="65"/>
        <v>218</v>
      </c>
      <c r="J174" s="15"/>
      <c r="K174" s="15">
        <f t="shared" si="67"/>
        <v>-8.0078785536869708E-3</v>
      </c>
      <c r="L174" s="10">
        <f t="shared" si="68"/>
        <v>-3.1184191065162636E-4</v>
      </c>
      <c r="M174" s="10">
        <f t="shared" si="69"/>
        <v>-5.2653131895981549E-4</v>
      </c>
      <c r="N174" s="8">
        <f t="shared" si="70"/>
        <v>-4.0039392768434856E-5</v>
      </c>
      <c r="O174" s="1">
        <f t="shared" si="63"/>
        <v>18.143893751216474</v>
      </c>
      <c r="P174" s="15"/>
      <c r="Q174" s="7">
        <f t="shared" si="58"/>
        <v>6.5751661370712353E-2</v>
      </c>
      <c r="R174" s="7"/>
      <c r="S174" s="7">
        <f t="shared" si="64"/>
        <v>3.8941888111933061E-2</v>
      </c>
      <c r="T174" s="50">
        <f t="shared" si="6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/>
      <c r="F175" s="14">
        <f t="shared" ref="F175:F238" si="72">+J175*(Q175/$F$3)</f>
        <v>0</v>
      </c>
      <c r="G175" s="15">
        <f t="shared" si="71"/>
        <v>0</v>
      </c>
      <c r="H175" s="8">
        <f t="shared" si="66"/>
        <v>-1.569427858287105E-3</v>
      </c>
      <c r="I175" s="21">
        <f t="shared" si="65"/>
        <v>219</v>
      </c>
      <c r="J175" s="15"/>
      <c r="K175" s="15">
        <f t="shared" si="67"/>
        <v>-6.27771143314842E-3</v>
      </c>
      <c r="L175" s="10">
        <f t="shared" si="68"/>
        <v>-2.4446593622866873E-4</v>
      </c>
      <c r="M175" s="10">
        <f t="shared" si="69"/>
        <v>-4.1276995633542427E-4</v>
      </c>
      <c r="N175" s="8">
        <f t="shared" si="70"/>
        <v>-3.1388557165742103E-5</v>
      </c>
      <c r="O175" s="1">
        <f t="shared" si="63"/>
        <v>18.143893751216474</v>
      </c>
      <c r="P175" s="15"/>
      <c r="Q175" s="7">
        <f t="shared" si="58"/>
        <v>6.5751661370712353E-2</v>
      </c>
      <c r="R175" s="7"/>
      <c r="S175" s="7">
        <f t="shared" si="64"/>
        <v>3.8941888111933061E-2</v>
      </c>
      <c r="T175" s="50">
        <f t="shared" si="6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/>
      <c r="F176" s="14">
        <f t="shared" si="72"/>
        <v>0</v>
      </c>
      <c r="G176" s="15">
        <f t="shared" si="71"/>
        <v>0</v>
      </c>
      <c r="H176" s="8">
        <f t="shared" si="66"/>
        <v>-1.2303402384810605E-3</v>
      </c>
      <c r="I176" s="21">
        <f t="shared" si="65"/>
        <v>220</v>
      </c>
      <c r="J176" s="15"/>
      <c r="K176" s="15">
        <f t="shared" si="67"/>
        <v>-4.9213609539242422E-3</v>
      </c>
      <c r="L176" s="10">
        <f t="shared" si="68"/>
        <v>-1.91647087626154E-4</v>
      </c>
      <c r="M176" s="10">
        <f t="shared" si="69"/>
        <v>-3.2358765892547269E-4</v>
      </c>
      <c r="N176" s="8">
        <f t="shared" si="70"/>
        <v>-2.4606804769621211E-5</v>
      </c>
      <c r="O176" s="1">
        <f t="shared" si="63"/>
        <v>18.143893751216474</v>
      </c>
      <c r="P176" s="15"/>
      <c r="Q176" s="7">
        <f t="shared" si="58"/>
        <v>6.5751661370712353E-2</v>
      </c>
      <c r="R176" s="7"/>
      <c r="S176" s="7">
        <f t="shared" si="64"/>
        <v>3.8941888111933061E-2</v>
      </c>
      <c r="T176" s="50">
        <f t="shared" si="6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/>
      <c r="F177" s="14">
        <f t="shared" si="72"/>
        <v>0</v>
      </c>
      <c r="G177" s="15">
        <f t="shared" si="71"/>
        <v>0</v>
      </c>
      <c r="H177" s="8">
        <f t="shared" si="66"/>
        <v>-9.6451524957492864E-4</v>
      </c>
      <c r="I177" s="21">
        <f t="shared" si="65"/>
        <v>221</v>
      </c>
      <c r="J177" s="15"/>
      <c r="K177" s="15">
        <f t="shared" si="67"/>
        <v>-3.8580609982997146E-3</v>
      </c>
      <c r="L177" s="10">
        <f t="shared" si="68"/>
        <v>-1.5024017972480025E-4</v>
      </c>
      <c r="M177" s="10">
        <f t="shared" si="69"/>
        <v>-2.5367392030775529E-4</v>
      </c>
      <c r="N177" s="8">
        <f t="shared" si="70"/>
        <v>-1.9290304991498572E-5</v>
      </c>
      <c r="O177" s="1">
        <f t="shared" si="63"/>
        <v>18.143893751216474</v>
      </c>
      <c r="P177" s="15"/>
      <c r="Q177" s="7">
        <f t="shared" si="58"/>
        <v>6.5751661370712353E-2</v>
      </c>
      <c r="R177" s="7"/>
      <c r="S177" s="7">
        <f t="shared" si="64"/>
        <v>3.8941888111933061E-2</v>
      </c>
      <c r="T177" s="50">
        <f t="shared" si="6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/>
      <c r="F178" s="14">
        <f t="shared" si="72"/>
        <v>0</v>
      </c>
      <c r="G178" s="15">
        <f t="shared" si="71"/>
        <v>0</v>
      </c>
      <c r="H178" s="8">
        <f t="shared" si="66"/>
        <v>-7.56123905864522E-4</v>
      </c>
      <c r="I178" s="21">
        <f t="shared" si="65"/>
        <v>222</v>
      </c>
      <c r="J178" s="15"/>
      <c r="K178" s="15">
        <f t="shared" si="67"/>
        <v>-3.024495623458088E-3</v>
      </c>
      <c r="L178" s="10">
        <f t="shared" si="68"/>
        <v>-1.1777957016373609E-4</v>
      </c>
      <c r="M178" s="10">
        <f t="shared" si="69"/>
        <v>-1.9886561205081774E-4</v>
      </c>
      <c r="N178" s="8">
        <f t="shared" si="70"/>
        <v>-1.5122478117290441E-5</v>
      </c>
      <c r="O178" s="1">
        <f t="shared" si="63"/>
        <v>18.143893751216474</v>
      </c>
      <c r="P178" s="15"/>
      <c r="Q178" s="7">
        <f t="shared" si="58"/>
        <v>6.5751661370712353E-2</v>
      </c>
      <c r="R178" s="7"/>
      <c r="S178" s="7">
        <f t="shared" si="64"/>
        <v>3.8941888111933061E-2</v>
      </c>
      <c r="T178" s="50">
        <f t="shared" si="6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/>
      <c r="F179" s="14">
        <f t="shared" si="72"/>
        <v>0</v>
      </c>
      <c r="G179" s="15">
        <f t="shared" si="71"/>
        <v>0</v>
      </c>
      <c r="H179" s="8">
        <f t="shared" si="66"/>
        <v>-5.92757202410003E-4</v>
      </c>
      <c r="I179" s="21">
        <f t="shared" si="65"/>
        <v>223</v>
      </c>
      <c r="J179" s="15"/>
      <c r="K179" s="15">
        <f t="shared" si="67"/>
        <v>-2.371028809640012E-3</v>
      </c>
      <c r="L179" s="10">
        <f t="shared" si="68"/>
        <v>-9.2332338615171177E-5</v>
      </c>
      <c r="M179" s="10">
        <f t="shared" si="69"/>
        <v>-1.5589908339165326E-4</v>
      </c>
      <c r="N179" s="8">
        <f t="shared" si="70"/>
        <v>-1.1855144048200061E-5</v>
      </c>
      <c r="O179" s="1">
        <f t="shared" si="63"/>
        <v>18.143893751216474</v>
      </c>
      <c r="P179" s="15"/>
      <c r="Q179" s="7">
        <f t="shared" si="58"/>
        <v>6.5751661370712353E-2</v>
      </c>
      <c r="R179" s="7"/>
      <c r="S179" s="7">
        <f t="shared" si="64"/>
        <v>3.8941888111933061E-2</v>
      </c>
      <c r="T179" s="50">
        <f t="shared" si="6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/>
      <c r="F180" s="14">
        <f t="shared" si="72"/>
        <v>0</v>
      </c>
      <c r="G180" s="15">
        <f t="shared" si="71"/>
        <v>0</v>
      </c>
      <c r="H180" s="8">
        <f t="shared" si="66"/>
        <v>-4.6468720044924502E-4</v>
      </c>
      <c r="I180" s="21">
        <f t="shared" si="65"/>
        <v>224</v>
      </c>
      <c r="J180" s="15"/>
      <c r="K180" s="15">
        <f t="shared" si="67"/>
        <v>-1.8587488017969801E-3</v>
      </c>
      <c r="L180" s="10">
        <f t="shared" si="68"/>
        <v>-7.2383187867767636E-5</v>
      </c>
      <c r="M180" s="10">
        <f t="shared" si="69"/>
        <v>-1.2221582178897236E-4</v>
      </c>
      <c r="N180" s="8">
        <f t="shared" si="70"/>
        <v>-9.2937440089849011E-6</v>
      </c>
      <c r="O180" s="1">
        <f t="shared" si="63"/>
        <v>18.143893751216474</v>
      </c>
      <c r="P180" s="15"/>
      <c r="Q180" s="7">
        <f t="shared" si="58"/>
        <v>6.5751661370712353E-2</v>
      </c>
      <c r="R180" s="7"/>
      <c r="S180" s="7">
        <f t="shared" si="64"/>
        <v>3.8941888111933061E-2</v>
      </c>
      <c r="T180" s="50">
        <f t="shared" si="6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/>
      <c r="F181" s="14">
        <f t="shared" si="72"/>
        <v>0</v>
      </c>
      <c r="G181" s="15">
        <f t="shared" si="71"/>
        <v>0</v>
      </c>
      <c r="H181" s="8">
        <f t="shared" si="66"/>
        <v>-3.6428776130162946E-4</v>
      </c>
      <c r="I181" s="21">
        <f t="shared" si="65"/>
        <v>225</v>
      </c>
      <c r="J181" s="15"/>
      <c r="K181" s="15">
        <f t="shared" si="67"/>
        <v>-1.4571510452065178E-3</v>
      </c>
      <c r="L181" s="10">
        <f t="shared" si="68"/>
        <v>-5.6744212964618533E-5</v>
      </c>
      <c r="M181" s="10">
        <f t="shared" si="69"/>
        <v>-9.5810102090398532E-5</v>
      </c>
      <c r="N181" s="8">
        <f t="shared" si="70"/>
        <v>-7.2857552260325894E-6</v>
      </c>
      <c r="O181" s="1">
        <f t="shared" si="63"/>
        <v>18.143893751216474</v>
      </c>
      <c r="P181" s="15"/>
      <c r="Q181" s="7">
        <f t="shared" ref="Q181:Q244" si="73">+M181/K181</f>
        <v>6.5751661370712353E-2</v>
      </c>
      <c r="R181" s="7"/>
      <c r="S181" s="7">
        <f t="shared" si="64"/>
        <v>3.8941888111933061E-2</v>
      </c>
      <c r="T181" s="50">
        <f t="shared" si="6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/>
      <c r="F182" s="14">
        <f t="shared" si="72"/>
        <v>0</v>
      </c>
      <c r="G182" s="15">
        <f t="shared" si="71"/>
        <v>0</v>
      </c>
      <c r="H182" s="8">
        <f t="shared" si="66"/>
        <v>-2.8558043541086856E-4</v>
      </c>
      <c r="I182" s="21">
        <f t="shared" si="65"/>
        <v>226</v>
      </c>
      <c r="J182" s="15"/>
      <c r="K182" s="15">
        <f t="shared" si="67"/>
        <v>-1.1423217416434742E-3</v>
      </c>
      <c r="L182" s="10">
        <f t="shared" si="68"/>
        <v>-4.448416545090868E-5</v>
      </c>
      <c r="M182" s="10">
        <f t="shared" si="69"/>
        <v>-7.5109552332944086E-5</v>
      </c>
      <c r="N182" s="8">
        <f t="shared" si="70"/>
        <v>-5.711608708217371E-6</v>
      </c>
      <c r="O182" s="1">
        <f t="shared" si="63"/>
        <v>18.143893751216474</v>
      </c>
      <c r="P182" s="15"/>
      <c r="Q182" s="7">
        <f t="shared" si="73"/>
        <v>6.5751661370712353E-2</v>
      </c>
      <c r="R182" s="7"/>
      <c r="S182" s="7">
        <f t="shared" si="64"/>
        <v>3.8941888111933061E-2</v>
      </c>
      <c r="T182" s="50">
        <f t="shared" si="6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/>
      <c r="F183" s="14">
        <f t="shared" si="72"/>
        <v>0</v>
      </c>
      <c r="G183" s="15">
        <f t="shared" si="71"/>
        <v>0</v>
      </c>
      <c r="H183" s="8">
        <f t="shared" si="66"/>
        <v>-2.2387846574382426E-4</v>
      </c>
      <c r="I183" s="21">
        <f t="shared" si="65"/>
        <v>227</v>
      </c>
      <c r="J183" s="15"/>
      <c r="K183" s="15">
        <f t="shared" si="67"/>
        <v>-8.9551386297529703E-4</v>
      </c>
      <c r="L183" s="10">
        <f t="shared" si="68"/>
        <v>-3.4873000654668969E-5</v>
      </c>
      <c r="M183" s="10">
        <f t="shared" si="69"/>
        <v>-5.8881524271130233E-5</v>
      </c>
      <c r="N183" s="8">
        <f t="shared" si="70"/>
        <v>-4.4775693148764855E-6</v>
      </c>
      <c r="O183" s="1">
        <f t="shared" si="63"/>
        <v>18.143893751216474</v>
      </c>
      <c r="P183" s="15"/>
      <c r="Q183" s="7">
        <f t="shared" si="73"/>
        <v>6.5751661370712353E-2</v>
      </c>
      <c r="R183" s="7"/>
      <c r="S183" s="7">
        <f t="shared" si="64"/>
        <v>3.8941888111933061E-2</v>
      </c>
      <c r="T183" s="50">
        <f t="shared" si="6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/>
      <c r="F184" s="14">
        <f t="shared" si="72"/>
        <v>0</v>
      </c>
      <c r="G184" s="15">
        <f t="shared" si="71"/>
        <v>0</v>
      </c>
      <c r="H184" s="8">
        <f t="shared" si="66"/>
        <v>-1.7550770714281632E-4</v>
      </c>
      <c r="I184" s="21">
        <f t="shared" si="65"/>
        <v>228</v>
      </c>
      <c r="J184" s="15"/>
      <c r="K184" s="15">
        <f t="shared" si="67"/>
        <v>-7.0203082857126528E-4</v>
      </c>
      <c r="L184" s="10">
        <f t="shared" si="68"/>
        <v>-2.7338405977349874E-5</v>
      </c>
      <c r="M184" s="10">
        <f t="shared" si="69"/>
        <v>-4.6159693312018449E-5</v>
      </c>
      <c r="N184" s="8">
        <f t="shared" si="70"/>
        <v>-3.5101541428563263E-6</v>
      </c>
      <c r="O184" s="1">
        <f t="shared" si="63"/>
        <v>18.143893751216474</v>
      </c>
      <c r="P184" s="15"/>
      <c r="Q184" s="7">
        <f t="shared" si="73"/>
        <v>6.5751661370712353E-2</v>
      </c>
      <c r="R184" s="7"/>
      <c r="S184" s="7">
        <f t="shared" si="64"/>
        <v>3.8941888111933061E-2</v>
      </c>
      <c r="T184" s="50">
        <f t="shared" si="6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/>
      <c r="F185" s="14">
        <f t="shared" si="72"/>
        <v>0</v>
      </c>
      <c r="G185" s="15">
        <f t="shared" si="71"/>
        <v>0</v>
      </c>
      <c r="H185" s="8">
        <f t="shared" si="66"/>
        <v>-1.3758784331573563E-4</v>
      </c>
      <c r="I185" s="21">
        <f t="shared" si="65"/>
        <v>229</v>
      </c>
      <c r="J185" s="15"/>
      <c r="K185" s="15">
        <f t="shared" si="67"/>
        <v>-5.503513732629425E-4</v>
      </c>
      <c r="L185" s="10">
        <f t="shared" ref="L185:L216" si="74">+$S$3*K185</f>
        <v>-2.1431721599854216E-5</v>
      </c>
      <c r="M185" s="10">
        <f t="shared" ref="M185:M216" si="75">+K185*$Q$3</f>
        <v>-3.6186517129691515E-5</v>
      </c>
      <c r="N185" s="8">
        <f t="shared" ref="N185:N216" si="76">+K185*$N$3</f>
        <v>-2.7517568663147126E-6</v>
      </c>
      <c r="O185" s="1">
        <f t="shared" si="63"/>
        <v>18.143893751216474</v>
      </c>
      <c r="P185" s="15"/>
      <c r="Q185" s="7">
        <f t="shared" si="73"/>
        <v>6.5751661370712353E-2</v>
      </c>
      <c r="R185" s="7"/>
      <c r="S185" s="7">
        <f t="shared" si="64"/>
        <v>3.8941888111933061E-2</v>
      </c>
      <c r="T185" s="50">
        <f t="shared" si="6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/>
      <c r="F186" s="14">
        <f t="shared" si="72"/>
        <v>0</v>
      </c>
      <c r="G186" s="15">
        <f t="shared" si="71"/>
        <v>0</v>
      </c>
      <c r="H186" s="8">
        <f t="shared" si="66"/>
        <v>-1.0786087367018661E-4</v>
      </c>
      <c r="I186" s="21">
        <f t="shared" si="65"/>
        <v>230</v>
      </c>
      <c r="J186" s="15"/>
      <c r="K186" s="15">
        <f t="shared" si="67"/>
        <v>-4.3144349468074645E-4</v>
      </c>
      <c r="L186" s="10">
        <f t="shared" si="74"/>
        <v>-1.6801224296479014E-5</v>
      </c>
      <c r="M186" s="10">
        <f t="shared" si="75"/>
        <v>-2.8368126562845175E-5</v>
      </c>
      <c r="N186" s="8">
        <f t="shared" si="76"/>
        <v>-2.1572174734037324E-6</v>
      </c>
      <c r="O186" s="1">
        <f t="shared" si="63"/>
        <v>18.143893751216474</v>
      </c>
      <c r="P186" s="15"/>
      <c r="Q186" s="7">
        <f t="shared" si="73"/>
        <v>6.5751661370712353E-2</v>
      </c>
      <c r="R186" s="7"/>
      <c r="S186" s="7">
        <f t="shared" si="64"/>
        <v>3.8941888111933061E-2</v>
      </c>
      <c r="T186" s="50">
        <f t="shared" si="6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/>
      <c r="F187" s="14">
        <f t="shared" si="72"/>
        <v>0</v>
      </c>
      <c r="G187" s="15">
        <f t="shared" si="71"/>
        <v>0</v>
      </c>
      <c r="H187" s="8">
        <f t="shared" si="66"/>
        <v>-8.455665695840877E-5</v>
      </c>
      <c r="I187" s="21">
        <f t="shared" si="65"/>
        <v>231</v>
      </c>
      <c r="J187" s="15"/>
      <c r="K187" s="15">
        <f t="shared" si="67"/>
        <v>-3.3822662783363508E-4</v>
      </c>
      <c r="L187" s="10">
        <f t="shared" si="74"/>
        <v>-1.3171183497573842E-5</v>
      </c>
      <c r="M187" s="10">
        <f t="shared" si="75"/>
        <v>-2.2238962699875126E-5</v>
      </c>
      <c r="N187" s="8">
        <f t="shared" si="76"/>
        <v>-1.6911331391681755E-6</v>
      </c>
      <c r="O187" s="1">
        <f t="shared" si="63"/>
        <v>18.143893751216474</v>
      </c>
      <c r="P187" s="15"/>
      <c r="Q187" s="7">
        <f t="shared" si="73"/>
        <v>6.5751661370712353E-2</v>
      </c>
      <c r="R187" s="7"/>
      <c r="S187" s="7">
        <f t="shared" si="64"/>
        <v>3.8941888111933061E-2</v>
      </c>
      <c r="T187" s="50">
        <f t="shared" si="6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/>
      <c r="F188" s="14">
        <f t="shared" si="72"/>
        <v>0</v>
      </c>
      <c r="G188" s="15">
        <f t="shared" si="71"/>
        <v>0</v>
      </c>
      <c r="H188" s="8">
        <f t="shared" si="66"/>
        <v>-6.6287505308408002E-5</v>
      </c>
      <c r="I188" s="21">
        <f t="shared" si="65"/>
        <v>232</v>
      </c>
      <c r="J188" s="15"/>
      <c r="K188" s="15">
        <f t="shared" si="67"/>
        <v>-2.6515002123363201E-4</v>
      </c>
      <c r="L188" s="10">
        <f t="shared" si="74"/>
        <v>-1.0325442459756773E-5</v>
      </c>
      <c r="M188" s="10">
        <f t="shared" si="75"/>
        <v>-1.7434054408590961E-5</v>
      </c>
      <c r="N188" s="8">
        <f t="shared" si="76"/>
        <v>-1.3257501061681601E-6</v>
      </c>
      <c r="O188" s="1">
        <f t="shared" si="63"/>
        <v>18.143893751216474</v>
      </c>
      <c r="P188" s="15"/>
      <c r="Q188" s="7">
        <f t="shared" si="73"/>
        <v>6.5751661370712353E-2</v>
      </c>
      <c r="R188" s="7"/>
      <c r="S188" s="7">
        <f t="shared" si="64"/>
        <v>3.8941888111933061E-2</v>
      </c>
      <c r="T188" s="50">
        <f t="shared" si="6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/>
      <c r="F189" s="14">
        <f t="shared" si="72"/>
        <v>0</v>
      </c>
      <c r="G189" s="15">
        <f t="shared" si="71"/>
        <v>0</v>
      </c>
      <c r="H189" s="8">
        <f t="shared" si="66"/>
        <v>-5.1965552069703146E-5</v>
      </c>
      <c r="I189" s="21">
        <f t="shared" si="65"/>
        <v>233</v>
      </c>
      <c r="J189" s="15"/>
      <c r="K189" s="15">
        <f t="shared" si="67"/>
        <v>-2.0786220827881258E-4</v>
      </c>
      <c r="L189" s="10">
        <f t="shared" si="74"/>
        <v>-8.0945468574928463E-6</v>
      </c>
      <c r="M189" s="10">
        <f t="shared" si="75"/>
        <v>-1.3667285530516966E-5</v>
      </c>
      <c r="N189" s="8">
        <f t="shared" si="76"/>
        <v>-1.0393110413940629E-6</v>
      </c>
      <c r="O189" s="1">
        <f t="shared" si="63"/>
        <v>18.143893751216474</v>
      </c>
      <c r="P189" s="15"/>
      <c r="Q189" s="7">
        <f t="shared" si="73"/>
        <v>6.5751661370712353E-2</v>
      </c>
      <c r="R189" s="7"/>
      <c r="S189" s="7">
        <f t="shared" si="64"/>
        <v>3.8941888111933068E-2</v>
      </c>
      <c r="T189" s="50">
        <f t="shared" si="6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/>
      <c r="F190" s="14">
        <f t="shared" si="72"/>
        <v>0</v>
      </c>
      <c r="G190" s="15">
        <f t="shared" si="71"/>
        <v>0</v>
      </c>
      <c r="H190" s="8">
        <f t="shared" si="66"/>
        <v>-4.0737973006302055E-5</v>
      </c>
      <c r="I190" s="21">
        <f t="shared" si="65"/>
        <v>234</v>
      </c>
      <c r="J190" s="15"/>
      <c r="K190" s="15">
        <f t="shared" si="67"/>
        <v>-1.6295189202520822E-4</v>
      </c>
      <c r="L190" s="10">
        <f t="shared" si="74"/>
        <v>-6.3456543468734556E-6</v>
      </c>
      <c r="M190" s="10">
        <f t="shared" si="75"/>
        <v>-1.0714357624158373E-5</v>
      </c>
      <c r="N190" s="8">
        <f t="shared" si="76"/>
        <v>-8.1475946012604117E-7</v>
      </c>
      <c r="O190" s="1">
        <f t="shared" si="63"/>
        <v>18.143893751216474</v>
      </c>
      <c r="P190" s="15"/>
      <c r="Q190" s="7">
        <f t="shared" si="73"/>
        <v>6.5751661370712353E-2</v>
      </c>
      <c r="R190" s="7"/>
      <c r="S190" s="7">
        <f t="shared" si="64"/>
        <v>3.8941888111933061E-2</v>
      </c>
      <c r="T190" s="50">
        <f t="shared" si="6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/>
      <c r="F191" s="14">
        <f t="shared" si="72"/>
        <v>0</v>
      </c>
      <c r="G191" s="15">
        <f t="shared" si="71"/>
        <v>0</v>
      </c>
      <c r="H191" s="8">
        <f t="shared" si="66"/>
        <v>-3.1936203476413399E-5</v>
      </c>
      <c r="I191" s="21">
        <f t="shared" si="65"/>
        <v>235</v>
      </c>
      <c r="J191" s="15"/>
      <c r="K191" s="15">
        <f t="shared" si="67"/>
        <v>-1.277448139056536E-4</v>
      </c>
      <c r="L191" s="10">
        <f t="shared" si="74"/>
        <v>-4.9746242499936729E-6</v>
      </c>
      <c r="M191" s="10">
        <f t="shared" si="75"/>
        <v>-8.3994337457892013E-6</v>
      </c>
      <c r="N191" s="8">
        <f t="shared" si="76"/>
        <v>-6.3872406952826796E-7</v>
      </c>
      <c r="O191" s="1">
        <f t="shared" si="63"/>
        <v>18.143893751216474</v>
      </c>
      <c r="P191" s="15"/>
      <c r="Q191" s="7">
        <f t="shared" si="73"/>
        <v>6.5751661370712353E-2</v>
      </c>
      <c r="R191" s="7"/>
      <c r="S191" s="7">
        <f t="shared" si="64"/>
        <v>3.8941888111933061E-2</v>
      </c>
      <c r="T191" s="50">
        <f t="shared" si="6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/>
      <c r="F192" s="14">
        <f t="shared" si="72"/>
        <v>0</v>
      </c>
      <c r="G192" s="15">
        <f t="shared" si="71"/>
        <v>0</v>
      </c>
      <c r="H192" s="8">
        <f t="shared" si="66"/>
        <v>-2.5036127652426399E-5</v>
      </c>
      <c r="I192" s="21">
        <f t="shared" si="65"/>
        <v>236</v>
      </c>
      <c r="J192" s="15"/>
      <c r="K192" s="15">
        <f t="shared" si="67"/>
        <v>-1.0014451060970559E-4</v>
      </c>
      <c r="L192" s="10">
        <f t="shared" si="74"/>
        <v>-3.8998163271874483E-6</v>
      </c>
      <c r="M192" s="10">
        <f t="shared" si="75"/>
        <v>-6.5846679497450725E-6</v>
      </c>
      <c r="N192" s="8">
        <f t="shared" si="76"/>
        <v>-5.00722553048528E-7</v>
      </c>
      <c r="O192" s="1">
        <f t="shared" si="63"/>
        <v>18.143893751216474</v>
      </c>
      <c r="P192" s="15"/>
      <c r="Q192" s="7">
        <f t="shared" si="73"/>
        <v>6.5751661370712353E-2</v>
      </c>
      <c r="R192" s="7"/>
      <c r="S192" s="7">
        <f t="shared" si="64"/>
        <v>3.8941888111933061E-2</v>
      </c>
      <c r="T192" s="50">
        <f t="shared" si="6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/>
      <c r="F193" s="14">
        <f t="shared" si="72"/>
        <v>0</v>
      </c>
      <c r="G193" s="15">
        <f t="shared" si="71"/>
        <v>0</v>
      </c>
      <c r="H193" s="8">
        <f t="shared" si="66"/>
        <v>-1.9626869182854527E-5</v>
      </c>
      <c r="I193" s="21">
        <f t="shared" si="65"/>
        <v>237</v>
      </c>
      <c r="J193" s="15"/>
      <c r="K193" s="15">
        <f t="shared" si="67"/>
        <v>-7.8507476731418108E-5</v>
      </c>
      <c r="L193" s="10">
        <f t="shared" si="74"/>
        <v>-3.0572293748250721E-6</v>
      </c>
      <c r="M193" s="10">
        <f t="shared" si="75"/>
        <v>-5.1619970251132826E-6</v>
      </c>
      <c r="N193" s="8">
        <f t="shared" si="76"/>
        <v>-3.9253738365709055E-7</v>
      </c>
      <c r="O193" s="1">
        <f t="shared" si="63"/>
        <v>18.143893751216474</v>
      </c>
      <c r="P193" s="15"/>
      <c r="Q193" s="7">
        <f t="shared" si="73"/>
        <v>6.5751661370712353E-2</v>
      </c>
      <c r="R193" s="7"/>
      <c r="S193" s="7">
        <f t="shared" si="64"/>
        <v>3.8941888111933061E-2</v>
      </c>
      <c r="T193" s="50">
        <f t="shared" si="6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/>
      <c r="F194" s="14">
        <f t="shared" si="72"/>
        <v>0</v>
      </c>
      <c r="G194" s="15">
        <f t="shared" si="71"/>
        <v>0</v>
      </c>
      <c r="H194" s="8">
        <f t="shared" si="66"/>
        <v>-1.5386324884932892E-5</v>
      </c>
      <c r="I194" s="21">
        <f t="shared" si="65"/>
        <v>238</v>
      </c>
      <c r="J194" s="15"/>
      <c r="K194" s="15">
        <f t="shared" si="67"/>
        <v>-6.1545299539731568E-5</v>
      </c>
      <c r="L194" s="10">
        <f t="shared" si="74"/>
        <v>-2.3966901684916321E-6</v>
      </c>
      <c r="M194" s="10">
        <f t="shared" si="75"/>
        <v>-4.0467056942954886E-6</v>
      </c>
      <c r="N194" s="8">
        <f t="shared" si="76"/>
        <v>-3.0772649769865783E-7</v>
      </c>
      <c r="O194" s="1">
        <f t="shared" si="63"/>
        <v>18.143893751216474</v>
      </c>
      <c r="P194" s="15"/>
      <c r="Q194" s="7">
        <f t="shared" si="73"/>
        <v>6.5751661370712353E-2</v>
      </c>
      <c r="R194" s="7"/>
      <c r="S194" s="7">
        <f t="shared" si="64"/>
        <v>3.8941888111933061E-2</v>
      </c>
      <c r="T194" s="50">
        <f t="shared" si="6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/>
      <c r="F195" s="14">
        <f t="shared" si="72"/>
        <v>0</v>
      </c>
      <c r="G195" s="15">
        <f t="shared" si="71"/>
        <v>0</v>
      </c>
      <c r="H195" s="8">
        <f t="shared" si="66"/>
        <v>-1.2061984581397913E-5</v>
      </c>
      <c r="I195" s="21">
        <f t="shared" si="65"/>
        <v>239</v>
      </c>
      <c r="J195" s="15"/>
      <c r="K195" s="15">
        <f t="shared" si="67"/>
        <v>-4.8247938325591652E-5</v>
      </c>
      <c r="L195" s="10">
        <f t="shared" si="74"/>
        <v>-1.8788658159066371E-6</v>
      </c>
      <c r="M195" s="10">
        <f t="shared" si="75"/>
        <v>-3.1723821026193166E-6</v>
      </c>
      <c r="N195" s="8">
        <f t="shared" si="76"/>
        <v>-2.4123969162795825E-7</v>
      </c>
      <c r="O195" s="1">
        <f t="shared" si="63"/>
        <v>18.143893751216474</v>
      </c>
      <c r="P195" s="15"/>
      <c r="Q195" s="7">
        <f t="shared" si="73"/>
        <v>6.5751661370712353E-2</v>
      </c>
      <c r="R195" s="7"/>
      <c r="S195" s="7">
        <f t="shared" si="64"/>
        <v>3.8941888111933061E-2</v>
      </c>
      <c r="T195" s="50">
        <f t="shared" si="6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/>
      <c r="F196" s="14">
        <f t="shared" si="72"/>
        <v>0</v>
      </c>
      <c r="G196" s="15">
        <f t="shared" si="71"/>
        <v>0</v>
      </c>
      <c r="H196" s="8">
        <f t="shared" si="66"/>
        <v>-9.4558949671181048E-6</v>
      </c>
      <c r="I196" s="21">
        <f t="shared" si="65"/>
        <v>240</v>
      </c>
      <c r="J196" s="15"/>
      <c r="K196" s="15">
        <f t="shared" si="67"/>
        <v>-3.7823579868472419E-5</v>
      </c>
      <c r="L196" s="10">
        <f t="shared" si="74"/>
        <v>-1.4729216152308168E-6</v>
      </c>
      <c r="M196" s="10">
        <f t="shared" si="75"/>
        <v>-2.4869632153398912E-6</v>
      </c>
      <c r="N196" s="8">
        <f t="shared" si="76"/>
        <v>-1.8911789934236211E-7</v>
      </c>
      <c r="O196" s="1">
        <f t="shared" si="63"/>
        <v>18.143893751216474</v>
      </c>
      <c r="P196" s="15"/>
      <c r="Q196" s="7">
        <f t="shared" si="73"/>
        <v>6.5751661370712353E-2</v>
      </c>
      <c r="R196" s="7"/>
      <c r="S196" s="7">
        <f t="shared" si="64"/>
        <v>3.8941888111933061E-2</v>
      </c>
      <c r="T196" s="50">
        <f t="shared" si="6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/>
      <c r="F197" s="14">
        <f t="shared" si="72"/>
        <v>0</v>
      </c>
      <c r="G197" s="15">
        <f t="shared" si="71"/>
        <v>0</v>
      </c>
      <c r="H197" s="8">
        <f t="shared" si="66"/>
        <v>-7.4128721543106919E-6</v>
      </c>
      <c r="I197" s="21">
        <f t="shared" si="65"/>
        <v>241</v>
      </c>
      <c r="J197" s="15"/>
      <c r="K197" s="15">
        <f t="shared" si="67"/>
        <v>-2.9651488617242768E-5</v>
      </c>
      <c r="L197" s="10">
        <f t="shared" si="74"/>
        <v>-1.1546849520849246E-6</v>
      </c>
      <c r="M197" s="10">
        <f t="shared" si="75"/>
        <v>-1.9496346386984782E-6</v>
      </c>
      <c r="N197" s="8">
        <f t="shared" si="76"/>
        <v>-1.4825744308621384E-7</v>
      </c>
      <c r="O197" s="1">
        <f t="shared" si="63"/>
        <v>18.143893751216474</v>
      </c>
      <c r="P197" s="15"/>
      <c r="Q197" s="7">
        <f t="shared" si="73"/>
        <v>6.5751661370712353E-2</v>
      </c>
      <c r="R197" s="7"/>
      <c r="S197" s="7">
        <f t="shared" si="64"/>
        <v>3.8941888111933061E-2</v>
      </c>
      <c r="T197" s="50">
        <f t="shared" ref="T197:T260" si="7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/>
      <c r="F198" s="14">
        <f t="shared" si="72"/>
        <v>0</v>
      </c>
      <c r="G198" s="15">
        <f t="shared" si="71"/>
        <v>0</v>
      </c>
      <c r="H198" s="8">
        <f t="shared" si="66"/>
        <v>-5.8112609929826968E-6</v>
      </c>
      <c r="I198" s="21">
        <f t="shared" si="65"/>
        <v>242</v>
      </c>
      <c r="J198" s="15"/>
      <c r="K198" s="15">
        <f t="shared" si="67"/>
        <v>-2.3245043971930787E-5</v>
      </c>
      <c r="L198" s="10">
        <f t="shared" si="74"/>
        <v>-9.0520590151189277E-7</v>
      </c>
      <c r="M198" s="10">
        <f t="shared" si="75"/>
        <v>-1.5284002597897115E-6</v>
      </c>
      <c r="N198" s="8">
        <f t="shared" si="76"/>
        <v>-1.1622521985965393E-7</v>
      </c>
      <c r="O198" s="1">
        <f t="shared" ref="O198:O261" si="78">LOG(2)/LOG(1+S198)</f>
        <v>18.143893751216474</v>
      </c>
      <c r="P198" s="15"/>
      <c r="Q198" s="7">
        <f t="shared" si="73"/>
        <v>6.5751661370712353E-2</v>
      </c>
      <c r="R198" s="7"/>
      <c r="S198" s="7">
        <f t="shared" ref="S198:S261" si="79">+L198/K198</f>
        <v>3.8941888111933061E-2</v>
      </c>
      <c r="T198" s="50">
        <f t="shared" si="7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/>
      <c r="F199" s="14">
        <f t="shared" si="72"/>
        <v>0</v>
      </c>
      <c r="G199" s="15">
        <f t="shared" si="71"/>
        <v>0</v>
      </c>
      <c r="H199" s="8">
        <f t="shared" si="66"/>
        <v>-4.555690915150082E-6</v>
      </c>
      <c r="I199" s="21">
        <f t="shared" si="65"/>
        <v>243</v>
      </c>
      <c r="J199" s="15"/>
      <c r="K199" s="15">
        <f t="shared" si="67"/>
        <v>-1.8222763660600328E-5</v>
      </c>
      <c r="L199" s="10">
        <f t="shared" si="74"/>
        <v>-7.0962882356129771E-7</v>
      </c>
      <c r="M199" s="10">
        <f t="shared" si="75"/>
        <v>-1.1981769854503154E-6</v>
      </c>
      <c r="N199" s="8">
        <f t="shared" si="76"/>
        <v>-9.1113818303001638E-8</v>
      </c>
      <c r="O199" s="1">
        <f t="shared" si="78"/>
        <v>18.143893751216474</v>
      </c>
      <c r="P199" s="15"/>
      <c r="Q199" s="7">
        <f t="shared" si="73"/>
        <v>6.5751661370712353E-2</v>
      </c>
      <c r="R199" s="7"/>
      <c r="S199" s="7">
        <f t="shared" si="79"/>
        <v>3.8941888111933061E-2</v>
      </c>
      <c r="T199" s="50">
        <f t="shared" si="7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/>
      <c r="F200" s="14">
        <f t="shared" si="72"/>
        <v>0</v>
      </c>
      <c r="G200" s="15">
        <f t="shared" si="71"/>
        <v>0</v>
      </c>
      <c r="H200" s="8">
        <f t="shared" si="66"/>
        <v>-3.5713969376771355E-6</v>
      </c>
      <c r="I200" s="21">
        <f t="shared" ref="I200:I263" si="80">+I199+1</f>
        <v>244</v>
      </c>
      <c r="J200" s="15"/>
      <c r="K200" s="15">
        <f t="shared" si="67"/>
        <v>-1.4285587750708542E-5</v>
      </c>
      <c r="L200" s="10">
        <f t="shared" si="74"/>
        <v>-5.5630775980129355E-7</v>
      </c>
      <c r="M200" s="10">
        <f t="shared" si="75"/>
        <v>-9.3930112826618446E-7</v>
      </c>
      <c r="N200" s="8">
        <f t="shared" si="76"/>
        <v>-7.1427938753542714E-8</v>
      </c>
      <c r="O200" s="1">
        <f t="shared" si="78"/>
        <v>18.143893751216474</v>
      </c>
      <c r="P200" s="15"/>
      <c r="Q200" s="7">
        <f t="shared" si="73"/>
        <v>6.5751661370712353E-2</v>
      </c>
      <c r="R200" s="7"/>
      <c r="S200" s="7">
        <f t="shared" si="79"/>
        <v>3.8941888111933061E-2</v>
      </c>
      <c r="T200" s="50">
        <f t="shared" si="7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/>
      <c r="F201" s="14">
        <f t="shared" si="72"/>
        <v>0</v>
      </c>
      <c r="G201" s="15">
        <f t="shared" si="71"/>
        <v>0</v>
      </c>
      <c r="H201" s="8">
        <f t="shared" si="66"/>
        <v>-2.7997676585197899E-6</v>
      </c>
      <c r="I201" s="21">
        <f t="shared" si="80"/>
        <v>245</v>
      </c>
      <c r="J201" s="15"/>
      <c r="K201" s="15">
        <f t="shared" si="67"/>
        <v>-1.119907063407916E-5</v>
      </c>
      <c r="L201" s="10">
        <f t="shared" si="74"/>
        <v>-4.3611295558994588E-7</v>
      </c>
      <c r="M201" s="10">
        <f t="shared" si="75"/>
        <v>-7.3635749999866174E-7</v>
      </c>
      <c r="N201" s="8">
        <f t="shared" si="76"/>
        <v>-5.5995353170395801E-8</v>
      </c>
      <c r="O201" s="1">
        <f t="shared" si="78"/>
        <v>18.143893751216474</v>
      </c>
      <c r="P201" s="15"/>
      <c r="Q201" s="7">
        <f t="shared" si="73"/>
        <v>6.5751661370712353E-2</v>
      </c>
      <c r="R201" s="7"/>
      <c r="S201" s="7">
        <f t="shared" si="79"/>
        <v>3.8941888111933061E-2</v>
      </c>
      <c r="T201" s="50">
        <f t="shared" si="7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/>
      <c r="F202" s="14">
        <f t="shared" si="72"/>
        <v>0</v>
      </c>
      <c r="G202" s="15">
        <f t="shared" si="71"/>
        <v>0</v>
      </c>
      <c r="H202" s="8">
        <f t="shared" si="66"/>
        <v>-2.1948551444947298E-6</v>
      </c>
      <c r="I202" s="21">
        <f t="shared" si="80"/>
        <v>246</v>
      </c>
      <c r="J202" s="15"/>
      <c r="K202" s="15">
        <f t="shared" si="67"/>
        <v>-8.7794205779789191E-6</v>
      </c>
      <c r="L202" s="10">
        <f t="shared" si="74"/>
        <v>-3.4188721383525776E-7</v>
      </c>
      <c r="M202" s="10">
        <f t="shared" si="75"/>
        <v>-5.7726148887433358E-7</v>
      </c>
      <c r="N202" s="8">
        <f t="shared" si="76"/>
        <v>-4.3897102889894593E-8</v>
      </c>
      <c r="O202" s="1">
        <f t="shared" si="78"/>
        <v>18.143893751216474</v>
      </c>
      <c r="P202" s="15"/>
      <c r="Q202" s="7">
        <f t="shared" si="73"/>
        <v>6.5751661370712353E-2</v>
      </c>
      <c r="R202" s="7"/>
      <c r="S202" s="7">
        <f t="shared" si="79"/>
        <v>3.8941888111933061E-2</v>
      </c>
      <c r="T202" s="50">
        <f t="shared" si="7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/>
      <c r="F203" s="14">
        <f t="shared" si="72"/>
        <v>0</v>
      </c>
      <c r="G203" s="15">
        <f t="shared" si="71"/>
        <v>0</v>
      </c>
      <c r="H203" s="8">
        <f t="shared" si="66"/>
        <v>-1.720638886107388E-6</v>
      </c>
      <c r="I203" s="21">
        <f t="shared" si="80"/>
        <v>247</v>
      </c>
      <c r="J203" s="15"/>
      <c r="K203" s="15">
        <f t="shared" si="67"/>
        <v>-6.8825555444295521E-6</v>
      </c>
      <c r="L203" s="10">
        <f t="shared" si="74"/>
        <v>-2.6801970793534014E-7</v>
      </c>
      <c r="M203" s="10">
        <f t="shared" si="75"/>
        <v>-4.5253946152245072E-7</v>
      </c>
      <c r="N203" s="8">
        <f t="shared" si="76"/>
        <v>-3.4412777722147763E-8</v>
      </c>
      <c r="O203" s="1">
        <f t="shared" si="78"/>
        <v>18.143893751216474</v>
      </c>
      <c r="P203" s="15"/>
      <c r="Q203" s="7">
        <f t="shared" si="73"/>
        <v>6.5751661370712353E-2</v>
      </c>
      <c r="R203" s="7"/>
      <c r="S203" s="7">
        <f t="shared" si="79"/>
        <v>3.8941888111933061E-2</v>
      </c>
      <c r="T203" s="50">
        <f t="shared" si="7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/>
      <c r="F204" s="14">
        <f t="shared" si="72"/>
        <v>0</v>
      </c>
      <c r="G204" s="15">
        <f t="shared" si="71"/>
        <v>0</v>
      </c>
      <c r="H204" s="8">
        <f t="shared" si="66"/>
        <v>-1.3488808971338392E-6</v>
      </c>
      <c r="I204" s="21">
        <f t="shared" si="80"/>
        <v>248</v>
      </c>
      <c r="J204" s="15"/>
      <c r="K204" s="15">
        <f t="shared" si="67"/>
        <v>-5.3955235885353569E-6</v>
      </c>
      <c r="L204" s="10">
        <f t="shared" si="74"/>
        <v>-2.1011187589003942E-7</v>
      </c>
      <c r="M204" s="10">
        <f t="shared" si="75"/>
        <v>-3.547646399110675E-7</v>
      </c>
      <c r="N204" s="8">
        <f t="shared" si="76"/>
        <v>-2.6977617942676786E-8</v>
      </c>
      <c r="O204" s="1">
        <f t="shared" si="78"/>
        <v>18.143893751216474</v>
      </c>
      <c r="P204" s="15"/>
      <c r="Q204" s="7">
        <f t="shared" si="73"/>
        <v>6.5751661370712353E-2</v>
      </c>
      <c r="R204" s="7"/>
      <c r="S204" s="7">
        <f t="shared" si="79"/>
        <v>3.8941888111933061E-2</v>
      </c>
      <c r="T204" s="50">
        <f t="shared" si="7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/>
      <c r="F205" s="14">
        <f t="shared" si="72"/>
        <v>0</v>
      </c>
      <c r="G205" s="15">
        <f t="shared" si="71"/>
        <v>0</v>
      </c>
      <c r="H205" s="8">
        <f t="shared" si="66"/>
        <v>-1.05744423733722E-6</v>
      </c>
      <c r="I205" s="21">
        <f t="shared" si="80"/>
        <v>249</v>
      </c>
      <c r="J205" s="15"/>
      <c r="K205" s="15">
        <f t="shared" si="67"/>
        <v>-4.22977694934888E-6</v>
      </c>
      <c r="L205" s="10">
        <f t="shared" si="74"/>
        <v>-1.6471550069997764E-7</v>
      </c>
      <c r="M205" s="10">
        <f t="shared" si="75"/>
        <v>-2.7811486164723227E-7</v>
      </c>
      <c r="N205" s="8">
        <f t="shared" si="76"/>
        <v>-2.1148884746744401E-8</v>
      </c>
      <c r="O205" s="1">
        <f t="shared" si="78"/>
        <v>18.143893751216474</v>
      </c>
      <c r="P205" s="15"/>
      <c r="Q205" s="7">
        <f t="shared" si="73"/>
        <v>6.5751661370712353E-2</v>
      </c>
      <c r="R205" s="7"/>
      <c r="S205" s="7">
        <f t="shared" si="79"/>
        <v>3.8941888111933061E-2</v>
      </c>
      <c r="T205" s="50">
        <f t="shared" si="7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/>
      <c r="F206" s="14">
        <f t="shared" si="72"/>
        <v>0</v>
      </c>
      <c r="G206" s="15">
        <f t="shared" si="71"/>
        <v>0</v>
      </c>
      <c r="H206" s="8">
        <f t="shared" si="66"/>
        <v>-8.2897483199122336E-7</v>
      </c>
      <c r="I206" s="21">
        <f t="shared" si="80"/>
        <v>250</v>
      </c>
      <c r="J206" s="15"/>
      <c r="K206" s="15">
        <f t="shared" si="67"/>
        <v>-3.3158993279648934E-6</v>
      </c>
      <c r="L206" s="10">
        <f t="shared" si="74"/>
        <v>-1.291273806200429E-7</v>
      </c>
      <c r="M206" s="10">
        <f t="shared" si="75"/>
        <v>-2.1802588975172034E-7</v>
      </c>
      <c r="N206" s="8">
        <f t="shared" si="76"/>
        <v>-1.6579496639824467E-8</v>
      </c>
      <c r="O206" s="1">
        <f t="shared" si="78"/>
        <v>18.143893751216474</v>
      </c>
      <c r="P206" s="15"/>
      <c r="Q206" s="7">
        <f t="shared" si="73"/>
        <v>6.5751661370712353E-2</v>
      </c>
      <c r="R206" s="7"/>
      <c r="S206" s="7">
        <f t="shared" si="79"/>
        <v>3.8941888111933061E-2</v>
      </c>
      <c r="T206" s="50">
        <f t="shared" si="7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/>
      <c r="F207" s="14">
        <f t="shared" si="72"/>
        <v>0</v>
      </c>
      <c r="G207" s="15">
        <f t="shared" si="71"/>
        <v>0</v>
      </c>
      <c r="H207" s="8">
        <f t="shared" si="66"/>
        <v>-6.4986809498847221E-7</v>
      </c>
      <c r="I207" s="21">
        <f t="shared" si="80"/>
        <v>251</v>
      </c>
      <c r="J207" s="15"/>
      <c r="K207" s="15">
        <f t="shared" si="67"/>
        <v>-2.5994723799538888E-6</v>
      </c>
      <c r="L207" s="10">
        <f t="shared" si="74"/>
        <v>-1.0122836257022469E-7</v>
      </c>
      <c r="M207" s="10">
        <f t="shared" si="75"/>
        <v>-1.7091962766924782E-7</v>
      </c>
      <c r="N207" s="8">
        <f t="shared" si="76"/>
        <v>-1.2997361899769445E-8</v>
      </c>
      <c r="O207" s="1">
        <f t="shared" si="78"/>
        <v>18.143893751216474</v>
      </c>
      <c r="P207" s="15"/>
      <c r="Q207" s="7">
        <f t="shared" si="73"/>
        <v>6.5751661370712353E-2</v>
      </c>
      <c r="R207" s="7"/>
      <c r="S207" s="7">
        <f t="shared" si="79"/>
        <v>3.8941888111933061E-2</v>
      </c>
      <c r="T207" s="50">
        <f t="shared" si="7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/>
      <c r="F208" s="14">
        <f t="shared" si="72"/>
        <v>0</v>
      </c>
      <c r="G208" s="15">
        <f t="shared" si="71"/>
        <v>0</v>
      </c>
      <c r="H208" s="8">
        <f t="shared" si="66"/>
        <v>-5.0945882140896802E-7</v>
      </c>
      <c r="I208" s="21">
        <f t="shared" si="80"/>
        <v>252</v>
      </c>
      <c r="J208" s="15"/>
      <c r="K208" s="15">
        <f t="shared" si="67"/>
        <v>-2.0378352856358721E-6</v>
      </c>
      <c r="L208" s="10">
        <f t="shared" si="74"/>
        <v>-7.9357153683781283E-8</v>
      </c>
      <c r="M208" s="10">
        <f t="shared" si="75"/>
        <v>-1.3399105563041874E-7</v>
      </c>
      <c r="N208" s="8">
        <f t="shared" si="76"/>
        <v>-1.0189176428179361E-8</v>
      </c>
      <c r="O208" s="1">
        <f t="shared" si="78"/>
        <v>18.143893751216474</v>
      </c>
      <c r="P208" s="15"/>
      <c r="Q208" s="7">
        <f t="shared" si="73"/>
        <v>6.5751661370712353E-2</v>
      </c>
      <c r="R208" s="7"/>
      <c r="S208" s="7">
        <f t="shared" si="79"/>
        <v>3.8941888111933061E-2</v>
      </c>
      <c r="T208" s="50">
        <f t="shared" si="7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/>
      <c r="F209" s="14">
        <f t="shared" si="72"/>
        <v>0</v>
      </c>
      <c r="G209" s="15">
        <f t="shared" si="71"/>
        <v>0</v>
      </c>
      <c r="H209" s="8">
        <f t="shared" si="66"/>
        <v>-3.9938611037062647E-7</v>
      </c>
      <c r="I209" s="21">
        <f t="shared" si="80"/>
        <v>253</v>
      </c>
      <c r="J209" s="15"/>
      <c r="K209" s="15">
        <f t="shared" si="67"/>
        <v>-1.5975444414825059E-6</v>
      </c>
      <c r="L209" s="10">
        <f t="shared" si="74"/>
        <v>-6.2211396894052336E-8</v>
      </c>
      <c r="M209" s="10">
        <f t="shared" si="75"/>
        <v>-1.0504120114102152E-7</v>
      </c>
      <c r="N209" s="8">
        <f t="shared" si="76"/>
        <v>-7.9877222074125302E-9</v>
      </c>
      <c r="O209" s="1">
        <f t="shared" si="78"/>
        <v>18.143893751216474</v>
      </c>
      <c r="P209" s="15"/>
      <c r="Q209" s="7">
        <f t="shared" si="73"/>
        <v>6.5751661370712353E-2</v>
      </c>
      <c r="R209" s="7"/>
      <c r="S209" s="7">
        <f t="shared" si="79"/>
        <v>3.8941888111933061E-2</v>
      </c>
      <c r="T209" s="50">
        <f t="shared" si="7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/>
      <c r="F210" s="14">
        <f t="shared" si="72"/>
        <v>0</v>
      </c>
      <c r="G210" s="15">
        <f t="shared" si="71"/>
        <v>0</v>
      </c>
      <c r="H210" s="8">
        <f t="shared" si="66"/>
        <v>-3.1309550144962987E-7</v>
      </c>
      <c r="I210" s="21">
        <f t="shared" si="80"/>
        <v>254</v>
      </c>
      <c r="J210" s="15"/>
      <c r="K210" s="15">
        <f t="shared" si="67"/>
        <v>-1.2523820057985195E-6</v>
      </c>
      <c r="L210" s="10">
        <f t="shared" si="74"/>
        <v>-4.8770119943204248E-8</v>
      </c>
      <c r="M210" s="10">
        <f t="shared" si="75"/>
        <v>-8.2346197552037764E-8</v>
      </c>
      <c r="N210" s="8">
        <f t="shared" si="76"/>
        <v>-6.2619100289925973E-9</v>
      </c>
      <c r="O210" s="1">
        <f t="shared" si="78"/>
        <v>18.143893751216474</v>
      </c>
      <c r="P210" s="15"/>
      <c r="Q210" s="7">
        <f t="shared" si="73"/>
        <v>6.5751661370712353E-2</v>
      </c>
      <c r="R210" s="7"/>
      <c r="S210" s="7">
        <f t="shared" si="79"/>
        <v>3.8941888111933061E-2</v>
      </c>
      <c r="T210" s="50">
        <f t="shared" si="7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/>
      <c r="F211" s="14">
        <f t="shared" si="72"/>
        <v>0</v>
      </c>
      <c r="G211" s="15">
        <f t="shared" si="71"/>
        <v>0</v>
      </c>
      <c r="H211" s="8">
        <f t="shared" si="66"/>
        <v>-2.4544867856577533E-7</v>
      </c>
      <c r="I211" s="21">
        <f t="shared" si="80"/>
        <v>255</v>
      </c>
      <c r="J211" s="15"/>
      <c r="K211" s="15">
        <f t="shared" si="67"/>
        <v>-9.817947142631013E-7</v>
      </c>
      <c r="L211" s="10">
        <f t="shared" si="74"/>
        <v>-3.8232939911720979E-8</v>
      </c>
      <c r="M211" s="10">
        <f t="shared" si="75"/>
        <v>-6.4554633587782728E-8</v>
      </c>
      <c r="N211" s="8">
        <f t="shared" si="76"/>
        <v>-4.9089735713155065E-9</v>
      </c>
      <c r="O211" s="1">
        <f t="shared" si="78"/>
        <v>18.143893751216474</v>
      </c>
      <c r="P211" s="15"/>
      <c r="Q211" s="7">
        <f t="shared" si="73"/>
        <v>6.5751661370712353E-2</v>
      </c>
      <c r="R211" s="7"/>
      <c r="S211" s="7">
        <f t="shared" si="79"/>
        <v>3.8941888111933061E-2</v>
      </c>
      <c r="T211" s="50">
        <f t="shared" si="7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/>
      <c r="F212" s="14">
        <f t="shared" si="72"/>
        <v>0</v>
      </c>
      <c r="G212" s="15">
        <f t="shared" si="71"/>
        <v>0</v>
      </c>
      <c r="H212" s="8">
        <f t="shared" si="66"/>
        <v>-1.9241750050943286E-7</v>
      </c>
      <c r="I212" s="21">
        <f t="shared" si="80"/>
        <v>256</v>
      </c>
      <c r="J212" s="15"/>
      <c r="K212" s="15">
        <f t="shared" si="67"/>
        <v>-7.6967000203773144E-7</v>
      </c>
      <c r="L212" s="10">
        <f t="shared" si="74"/>
        <v>-2.9972403102464627E-8</v>
      </c>
      <c r="M212" s="10">
        <f t="shared" si="75"/>
        <v>-5.0607081341180405E-8</v>
      </c>
      <c r="N212" s="8">
        <f t="shared" si="76"/>
        <v>-3.8483500101886572E-9</v>
      </c>
      <c r="O212" s="1">
        <f t="shared" si="78"/>
        <v>18.143893751216474</v>
      </c>
      <c r="P212" s="15"/>
      <c r="Q212" s="7">
        <f t="shared" si="73"/>
        <v>6.5751661370712353E-2</v>
      </c>
      <c r="R212" s="7"/>
      <c r="S212" s="7">
        <f t="shared" si="79"/>
        <v>3.8941888111933061E-2</v>
      </c>
      <c r="T212" s="50">
        <f t="shared" si="7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/>
      <c r="F213" s="14">
        <f t="shared" si="72"/>
        <v>0</v>
      </c>
      <c r="G213" s="15">
        <f t="shared" si="71"/>
        <v>0</v>
      </c>
      <c r="H213" s="8">
        <f t="shared" si="66"/>
        <v>-1.5084413865514364E-7</v>
      </c>
      <c r="I213" s="21">
        <f t="shared" si="80"/>
        <v>257</v>
      </c>
      <c r="J213" s="15"/>
      <c r="K213" s="15">
        <f t="shared" si="67"/>
        <v>-6.0337655462057455E-7</v>
      </c>
      <c r="L213" s="10">
        <f t="shared" si="74"/>
        <v>-2.349662227939808E-8</v>
      </c>
      <c r="M213" s="10">
        <f t="shared" si="75"/>
        <v>-3.9673010898439142E-8</v>
      </c>
      <c r="N213" s="8">
        <f t="shared" si="76"/>
        <v>-3.0168827731028729E-9</v>
      </c>
      <c r="O213" s="1">
        <f t="shared" si="78"/>
        <v>18.143893751216474</v>
      </c>
      <c r="P213" s="15"/>
      <c r="Q213" s="7">
        <f t="shared" si="73"/>
        <v>6.5751661370712353E-2</v>
      </c>
      <c r="R213" s="7"/>
      <c r="S213" s="7">
        <f t="shared" si="79"/>
        <v>3.8941888111933061E-2</v>
      </c>
      <c r="T213" s="50">
        <f t="shared" si="7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/>
      <c r="F214" s="14">
        <f t="shared" si="72"/>
        <v>0</v>
      </c>
      <c r="G214" s="15">
        <f t="shared" si="71"/>
        <v>0</v>
      </c>
      <c r="H214" s="8">
        <f t="shared" si="66"/>
        <v>-1.1825303886793154E-7</v>
      </c>
      <c r="I214" s="21">
        <f t="shared" si="80"/>
        <v>258</v>
      </c>
      <c r="J214" s="15"/>
      <c r="K214" s="15">
        <f t="shared" si="67"/>
        <v>-4.7301215547172615E-7</v>
      </c>
      <c r="L214" s="10">
        <f t="shared" si="74"/>
        <v>-1.8419986433964246E-8</v>
      </c>
      <c r="M214" s="10">
        <f t="shared" si="75"/>
        <v>-3.1101335070807685E-8</v>
      </c>
      <c r="N214" s="8">
        <f t="shared" si="76"/>
        <v>-2.365060777358631E-9</v>
      </c>
      <c r="O214" s="1">
        <f t="shared" si="78"/>
        <v>18.143893751216474</v>
      </c>
      <c r="P214" s="15"/>
      <c r="Q214" s="7">
        <f t="shared" si="73"/>
        <v>6.5751661370712353E-2</v>
      </c>
      <c r="R214" s="7"/>
      <c r="S214" s="7">
        <f t="shared" si="79"/>
        <v>3.8941888111933061E-2</v>
      </c>
      <c r="T214" s="50">
        <f t="shared" si="7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/>
      <c r="F215" s="14">
        <f t="shared" si="72"/>
        <v>0</v>
      </c>
      <c r="G215" s="15">
        <f t="shared" si="71"/>
        <v>0</v>
      </c>
      <c r="H215" s="8">
        <f t="shared" si="66"/>
        <v>-9.2703510565100059E-8</v>
      </c>
      <c r="I215" s="21">
        <f t="shared" si="80"/>
        <v>259</v>
      </c>
      <c r="J215" s="15"/>
      <c r="K215" s="15">
        <f t="shared" si="67"/>
        <v>-3.7081404226040024E-7</v>
      </c>
      <c r="L215" s="10">
        <f t="shared" si="74"/>
        <v>-1.4440198944038124E-8</v>
      </c>
      <c r="M215" s="10">
        <f t="shared" si="75"/>
        <v>-2.4381639338210856E-8</v>
      </c>
      <c r="N215" s="8">
        <f t="shared" si="76"/>
        <v>-1.8540702113020012E-9</v>
      </c>
      <c r="O215" s="1">
        <f t="shared" si="78"/>
        <v>18.143893751216474</v>
      </c>
      <c r="P215" s="15"/>
      <c r="Q215" s="7">
        <f t="shared" si="73"/>
        <v>6.5751661370712353E-2</v>
      </c>
      <c r="R215" s="7"/>
      <c r="S215" s="7">
        <f t="shared" si="79"/>
        <v>3.8941888111933061E-2</v>
      </c>
      <c r="T215" s="50">
        <f t="shared" si="7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/>
      <c r="F216" s="14">
        <f t="shared" si="72"/>
        <v>0</v>
      </c>
      <c r="G216" s="15">
        <f t="shared" si="71"/>
        <v>0</v>
      </c>
      <c r="H216" s="8">
        <f t="shared" si="66"/>
        <v>-7.2674165107009083E-8</v>
      </c>
      <c r="I216" s="21">
        <f t="shared" si="80"/>
        <v>260</v>
      </c>
      <c r="J216" s="15"/>
      <c r="K216" s="15">
        <f t="shared" si="67"/>
        <v>-2.9069666042803633E-7</v>
      </c>
      <c r="L216" s="10">
        <f t="shared" si="74"/>
        <v>-1.1320276824901189E-8</v>
      </c>
      <c r="M216" s="10">
        <f t="shared" si="75"/>
        <v>-1.9113788378061202E-8</v>
      </c>
      <c r="N216" s="8">
        <f t="shared" si="76"/>
        <v>-1.4534833021401816E-9</v>
      </c>
      <c r="O216" s="1">
        <f t="shared" si="78"/>
        <v>18.143893751216474</v>
      </c>
      <c r="P216" s="15"/>
      <c r="Q216" s="7">
        <f t="shared" si="73"/>
        <v>6.5751661370712353E-2</v>
      </c>
      <c r="R216" s="7"/>
      <c r="S216" s="7">
        <f t="shared" si="79"/>
        <v>3.8941888111933061E-2</v>
      </c>
      <c r="T216" s="50">
        <f t="shared" si="7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/>
      <c r="F217" s="14">
        <f t="shared" si="72"/>
        <v>0</v>
      </c>
      <c r="G217" s="15">
        <f t="shared" si="71"/>
        <v>0</v>
      </c>
      <c r="H217" s="8">
        <f t="shared" ref="H217:H280" si="81">+K217*$H$3</f>
        <v>-5.6972322210947063E-8</v>
      </c>
      <c r="I217" s="21">
        <f t="shared" si="80"/>
        <v>261</v>
      </c>
      <c r="J217" s="15"/>
      <c r="K217" s="15">
        <f t="shared" ref="K217:K280" si="82">+K216-H216-N216+L216</f>
        <v>-2.2788928884378825E-7</v>
      </c>
      <c r="L217" s="10">
        <f t="shared" ref="L217:L248" si="83">+$S$3*K217</f>
        <v>-8.8744391880627977E-9</v>
      </c>
      <c r="M217" s="10">
        <f t="shared" ref="M217:M248" si="84">+K217*$Q$3</f>
        <v>-1.498409935006922E-8</v>
      </c>
      <c r="N217" s="8">
        <f t="shared" ref="N217:N248" si="85">+K217*$N$3</f>
        <v>-1.1394464442189413E-9</v>
      </c>
      <c r="O217" s="1">
        <f t="shared" si="78"/>
        <v>18.143893751216474</v>
      </c>
      <c r="P217" s="15"/>
      <c r="Q217" s="7">
        <f t="shared" si="73"/>
        <v>6.5751661370712353E-2</v>
      </c>
      <c r="R217" s="7"/>
      <c r="S217" s="7">
        <f t="shared" si="79"/>
        <v>3.8941888111933061E-2</v>
      </c>
      <c r="T217" s="50">
        <f t="shared" si="7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/>
      <c r="F218" s="14">
        <f t="shared" si="72"/>
        <v>0</v>
      </c>
      <c r="G218" s="15">
        <f t="shared" si="71"/>
        <v>0</v>
      </c>
      <c r="H218" s="8">
        <f t="shared" si="81"/>
        <v>-4.466298984417126E-8</v>
      </c>
      <c r="I218" s="21">
        <f t="shared" si="80"/>
        <v>262</v>
      </c>
      <c r="J218" s="15"/>
      <c r="K218" s="15">
        <f t="shared" si="82"/>
        <v>-1.7865195937668504E-7</v>
      </c>
      <c r="L218" s="10">
        <f t="shared" si="83"/>
        <v>-6.9570446130244791E-9</v>
      </c>
      <c r="M218" s="10">
        <f t="shared" si="84"/>
        <v>-1.1746663136150054E-8</v>
      </c>
      <c r="N218" s="8">
        <f t="shared" si="85"/>
        <v>-8.9325979688342521E-10</v>
      </c>
      <c r="O218" s="1">
        <f t="shared" si="78"/>
        <v>18.143893751216474</v>
      </c>
      <c r="P218" s="15"/>
      <c r="Q218" s="7">
        <f t="shared" si="73"/>
        <v>6.5751661370712353E-2</v>
      </c>
      <c r="R218" s="7"/>
      <c r="S218" s="7">
        <f t="shared" si="79"/>
        <v>3.8941888111933061E-2</v>
      </c>
      <c r="T218" s="50">
        <f t="shared" si="7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/>
      <c r="F219" s="14">
        <f t="shared" si="72"/>
        <v>0</v>
      </c>
      <c r="G219" s="15">
        <f t="shared" si="71"/>
        <v>0</v>
      </c>
      <c r="H219" s="8">
        <f t="shared" si="81"/>
        <v>-3.5013188587163707E-8</v>
      </c>
      <c r="I219" s="21">
        <f t="shared" si="80"/>
        <v>263</v>
      </c>
      <c r="J219" s="15"/>
      <c r="K219" s="15">
        <f t="shared" si="82"/>
        <v>-1.4005275434865483E-7</v>
      </c>
      <c r="L219" s="10">
        <f t="shared" si="83"/>
        <v>-5.4539186896133628E-9</v>
      </c>
      <c r="M219" s="10">
        <f t="shared" si="84"/>
        <v>-9.2087012779683147E-9</v>
      </c>
      <c r="N219" s="8">
        <f t="shared" si="85"/>
        <v>-7.0026377174327411E-10</v>
      </c>
      <c r="O219" s="1">
        <f t="shared" si="78"/>
        <v>18.143893751216474</v>
      </c>
      <c r="P219" s="15"/>
      <c r="Q219" s="7">
        <f t="shared" si="73"/>
        <v>6.5751661370712353E-2</v>
      </c>
      <c r="R219" s="7"/>
      <c r="S219" s="7">
        <f t="shared" si="79"/>
        <v>3.8941888111933061E-2</v>
      </c>
      <c r="T219" s="50">
        <f t="shared" si="7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/>
      <c r="F220" s="14">
        <f t="shared" si="72"/>
        <v>0</v>
      </c>
      <c r="G220" s="15">
        <f t="shared" si="71"/>
        <v>0</v>
      </c>
      <c r="H220" s="8">
        <f t="shared" si="81"/>
        <v>-2.7448305169840303E-8</v>
      </c>
      <c r="I220" s="21">
        <f t="shared" si="80"/>
        <v>264</v>
      </c>
      <c r="J220" s="15"/>
      <c r="K220" s="15">
        <f t="shared" si="82"/>
        <v>-1.0979322067936121E-7</v>
      </c>
      <c r="L220" s="10">
        <f t="shared" si="83"/>
        <v>-4.2755553151444596E-9</v>
      </c>
      <c r="M220" s="10">
        <f t="shared" si="84"/>
        <v>-7.2190866669092512E-9</v>
      </c>
      <c r="N220" s="8">
        <f t="shared" si="85"/>
        <v>-5.4896610339680603E-10</v>
      </c>
      <c r="O220" s="1">
        <f t="shared" si="78"/>
        <v>18.143893751216474</v>
      </c>
      <c r="P220" s="15"/>
      <c r="Q220" s="7">
        <f t="shared" si="73"/>
        <v>6.5751661370712353E-2</v>
      </c>
      <c r="R220" s="7"/>
      <c r="S220" s="7">
        <f t="shared" si="79"/>
        <v>3.8941888111933061E-2</v>
      </c>
      <c r="T220" s="50">
        <f t="shared" si="7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/>
      <c r="F221" s="14">
        <f t="shared" si="72"/>
        <v>0</v>
      </c>
      <c r="G221" s="15">
        <f t="shared" si="71"/>
        <v>0</v>
      </c>
      <c r="H221" s="8">
        <f t="shared" si="81"/>
        <v>-2.1517876180317143E-8</v>
      </c>
      <c r="I221" s="21">
        <f t="shared" si="80"/>
        <v>265</v>
      </c>
      <c r="J221" s="15"/>
      <c r="K221" s="15">
        <f t="shared" si="82"/>
        <v>-8.6071504721268571E-8</v>
      </c>
      <c r="L221" s="10">
        <f t="shared" si="83"/>
        <v>-3.3517869064813587E-9</v>
      </c>
      <c r="M221" s="10">
        <f t="shared" si="84"/>
        <v>-5.6593444321005206E-9</v>
      </c>
      <c r="N221" s="8">
        <f t="shared" si="85"/>
        <v>-4.3035752360634288E-10</v>
      </c>
      <c r="O221" s="1">
        <f t="shared" si="78"/>
        <v>18.143893751216474</v>
      </c>
      <c r="P221" s="15"/>
      <c r="Q221" s="7">
        <f t="shared" si="73"/>
        <v>6.5751661370712353E-2</v>
      </c>
      <c r="R221" s="7"/>
      <c r="S221" s="7">
        <f t="shared" si="79"/>
        <v>3.8941888111933061E-2</v>
      </c>
      <c r="T221" s="50">
        <f t="shared" si="7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/>
      <c r="F222" s="14">
        <f t="shared" si="72"/>
        <v>0</v>
      </c>
      <c r="G222" s="15">
        <f t="shared" si="71"/>
        <v>0</v>
      </c>
      <c r="H222" s="8">
        <f t="shared" si="81"/>
        <v>-1.6868764480956611E-8</v>
      </c>
      <c r="I222" s="21">
        <f t="shared" si="80"/>
        <v>266</v>
      </c>
      <c r="J222" s="15"/>
      <c r="K222" s="15">
        <f t="shared" si="82"/>
        <v>-6.7475057923826445E-8</v>
      </c>
      <c r="L222" s="10">
        <f t="shared" si="83"/>
        <v>-2.6276061560158515E-9</v>
      </c>
      <c r="M222" s="10">
        <f t="shared" si="84"/>
        <v>-4.4365971595766373E-9</v>
      </c>
      <c r="N222" s="8">
        <f t="shared" si="85"/>
        <v>-3.3737528961913222E-10</v>
      </c>
      <c r="O222" s="1">
        <f t="shared" si="78"/>
        <v>18.143893751216474</v>
      </c>
      <c r="P222" s="15"/>
      <c r="Q222" s="7">
        <f t="shared" si="73"/>
        <v>6.5751661370712353E-2</v>
      </c>
      <c r="R222" s="7"/>
      <c r="S222" s="7">
        <f t="shared" si="79"/>
        <v>3.8941888111933061E-2</v>
      </c>
      <c r="T222" s="50">
        <f t="shared" si="7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/>
      <c r="F223" s="14">
        <f t="shared" si="72"/>
        <v>0</v>
      </c>
      <c r="G223" s="15">
        <f t="shared" si="71"/>
        <v>0</v>
      </c>
      <c r="H223" s="8">
        <f t="shared" si="81"/>
        <v>-1.3224131077316638E-8</v>
      </c>
      <c r="I223" s="21">
        <f t="shared" si="80"/>
        <v>267</v>
      </c>
      <c r="J223" s="15"/>
      <c r="K223" s="15">
        <f t="shared" si="82"/>
        <v>-5.2896524309266553E-8</v>
      </c>
      <c r="L223" s="10">
        <f t="shared" si="83"/>
        <v>-2.0598905311616053E-9</v>
      </c>
      <c r="M223" s="10">
        <f t="shared" si="84"/>
        <v>-3.4780343540705483E-9</v>
      </c>
      <c r="N223" s="8">
        <f t="shared" si="85"/>
        <v>-2.6448262154633277E-10</v>
      </c>
      <c r="O223" s="1">
        <f t="shared" si="78"/>
        <v>18.143893751216474</v>
      </c>
      <c r="P223" s="15"/>
      <c r="Q223" s="7">
        <f t="shared" si="73"/>
        <v>6.5751661370712353E-2</v>
      </c>
      <c r="R223" s="7"/>
      <c r="S223" s="7">
        <f t="shared" si="79"/>
        <v>3.8941888111933061E-2</v>
      </c>
      <c r="T223" s="50">
        <f t="shared" si="7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/>
      <c r="F224" s="14">
        <f t="shared" si="72"/>
        <v>0</v>
      </c>
      <c r="G224" s="15">
        <f t="shared" si="71"/>
        <v>0</v>
      </c>
      <c r="H224" s="8">
        <f t="shared" si="81"/>
        <v>-1.0366950285391297E-8</v>
      </c>
      <c r="I224" s="21">
        <f t="shared" si="80"/>
        <v>268</v>
      </c>
      <c r="J224" s="15"/>
      <c r="K224" s="15">
        <f t="shared" si="82"/>
        <v>-4.1467801141565189E-8</v>
      </c>
      <c r="L224" s="10">
        <f t="shared" si="83"/>
        <v>-1.6148344723027217E-9</v>
      </c>
      <c r="M224" s="10">
        <f t="shared" si="84"/>
        <v>-2.7265768184482334E-9</v>
      </c>
      <c r="N224" s="8">
        <f t="shared" si="85"/>
        <v>-2.0733900570782594E-10</v>
      </c>
      <c r="O224" s="1">
        <f t="shared" si="78"/>
        <v>18.143893751216474</v>
      </c>
      <c r="P224" s="15"/>
      <c r="Q224" s="7">
        <f t="shared" si="73"/>
        <v>6.5751661370712353E-2</v>
      </c>
      <c r="R224" s="7"/>
      <c r="S224" s="7">
        <f t="shared" si="79"/>
        <v>3.8941888111933061E-2</v>
      </c>
      <c r="T224" s="50">
        <f t="shared" si="7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/>
      <c r="F225" s="14">
        <f t="shared" si="72"/>
        <v>0</v>
      </c>
      <c r="G225" s="15">
        <f t="shared" si="71"/>
        <v>0</v>
      </c>
      <c r="H225" s="8">
        <f t="shared" si="81"/>
        <v>-8.1270865806921984E-9</v>
      </c>
      <c r="I225" s="21">
        <f t="shared" si="80"/>
        <v>269</v>
      </c>
      <c r="J225" s="15"/>
      <c r="K225" s="15">
        <f t="shared" si="82"/>
        <v>-3.2508346322768793E-8</v>
      </c>
      <c r="L225" s="10">
        <f t="shared" si="83"/>
        <v>-1.2659363852052328E-9</v>
      </c>
      <c r="M225" s="10">
        <f t="shared" si="84"/>
        <v>-2.1374777791365359E-9</v>
      </c>
      <c r="N225" s="8">
        <f t="shared" si="85"/>
        <v>-1.6254173161384397E-10</v>
      </c>
      <c r="O225" s="1">
        <f t="shared" si="78"/>
        <v>18.143893751216474</v>
      </c>
      <c r="P225" s="15"/>
      <c r="Q225" s="7">
        <f t="shared" si="73"/>
        <v>6.5751661370712353E-2</v>
      </c>
      <c r="R225" s="7"/>
      <c r="S225" s="7">
        <f t="shared" si="79"/>
        <v>3.8941888111933061E-2</v>
      </c>
      <c r="T225" s="50">
        <f t="shared" si="7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/>
      <c r="F226" s="14">
        <f t="shared" si="72"/>
        <v>0</v>
      </c>
      <c r="G226" s="15">
        <f t="shared" si="71"/>
        <v>0</v>
      </c>
      <c r="H226" s="8">
        <f t="shared" si="81"/>
        <v>-6.3711635989169961E-9</v>
      </c>
      <c r="I226" s="21">
        <f t="shared" si="80"/>
        <v>270</v>
      </c>
      <c r="J226" s="15"/>
      <c r="K226" s="15">
        <f t="shared" si="82"/>
        <v>-2.5484654395667984E-8</v>
      </c>
      <c r="L226" s="10">
        <f t="shared" si="83"/>
        <v>-9.9242056004738565E-10</v>
      </c>
      <c r="M226" s="10">
        <f t="shared" si="84"/>
        <v>-1.6756583659735974E-9</v>
      </c>
      <c r="N226" s="8">
        <f t="shared" si="85"/>
        <v>-1.2742327197833993E-10</v>
      </c>
      <c r="O226" s="1">
        <f t="shared" si="78"/>
        <v>18.143893751216474</v>
      </c>
      <c r="P226" s="15"/>
      <c r="Q226" s="7">
        <f t="shared" si="73"/>
        <v>6.5751661370712353E-2</v>
      </c>
      <c r="R226" s="7"/>
      <c r="S226" s="7">
        <f t="shared" si="79"/>
        <v>3.8941888111933061E-2</v>
      </c>
      <c r="T226" s="50">
        <f t="shared" si="7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/>
      <c r="F227" s="14">
        <f t="shared" si="72"/>
        <v>0</v>
      </c>
      <c r="G227" s="15">
        <f t="shared" si="71"/>
        <v>0</v>
      </c>
      <c r="H227" s="8">
        <f t="shared" si="81"/>
        <v>-4.9946220212050088E-9</v>
      </c>
      <c r="I227" s="21">
        <f t="shared" si="80"/>
        <v>271</v>
      </c>
      <c r="J227" s="15"/>
      <c r="K227" s="15">
        <f t="shared" si="82"/>
        <v>-1.9978488084820035E-8</v>
      </c>
      <c r="L227" s="10">
        <f t="shared" si="83"/>
        <v>-7.7800004764464965E-10</v>
      </c>
      <c r="M227" s="10">
        <f t="shared" si="84"/>
        <v>-1.3136187832518985E-9</v>
      </c>
      <c r="N227" s="8">
        <f t="shared" si="85"/>
        <v>-9.9892440424100182E-11</v>
      </c>
      <c r="O227" s="1">
        <f t="shared" si="78"/>
        <v>18.143893751216474</v>
      </c>
      <c r="P227" s="15"/>
      <c r="Q227" s="7">
        <f t="shared" si="73"/>
        <v>6.5751661370712353E-2</v>
      </c>
      <c r="R227" s="7"/>
      <c r="S227" s="7">
        <f t="shared" si="79"/>
        <v>3.8941888111933061E-2</v>
      </c>
      <c r="T227" s="50">
        <f t="shared" si="7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/>
      <c r="F228" s="14">
        <f t="shared" si="72"/>
        <v>0</v>
      </c>
      <c r="G228" s="15">
        <f t="shared" si="71"/>
        <v>0</v>
      </c>
      <c r="H228" s="8">
        <f t="shared" si="81"/>
        <v>-3.9154934177088946E-9</v>
      </c>
      <c r="I228" s="21">
        <f t="shared" si="80"/>
        <v>272</v>
      </c>
      <c r="J228" s="15"/>
      <c r="K228" s="15">
        <f t="shared" si="82"/>
        <v>-1.5661973670835578E-8</v>
      </c>
      <c r="L228" s="10">
        <f t="shared" si="83"/>
        <v>-6.0990682630172062E-10</v>
      </c>
      <c r="M228" s="10">
        <f t="shared" si="84"/>
        <v>-1.0298007892017936E-9</v>
      </c>
      <c r="N228" s="8">
        <f t="shared" si="85"/>
        <v>-7.8309868354177891E-11</v>
      </c>
      <c r="O228" s="1">
        <f t="shared" si="78"/>
        <v>18.143893751216474</v>
      </c>
      <c r="P228" s="15"/>
      <c r="Q228" s="7">
        <f t="shared" si="73"/>
        <v>6.5751661370712353E-2</v>
      </c>
      <c r="R228" s="7"/>
      <c r="S228" s="7">
        <f t="shared" si="79"/>
        <v>3.8941888111933061E-2</v>
      </c>
      <c r="T228" s="50">
        <f t="shared" si="7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/>
      <c r="F229" s="14">
        <f t="shared" si="72"/>
        <v>0</v>
      </c>
      <c r="G229" s="15">
        <f t="shared" si="71"/>
        <v>0</v>
      </c>
      <c r="H229" s="8">
        <f t="shared" si="81"/>
        <v>-3.0695193027685563E-9</v>
      </c>
      <c r="I229" s="21">
        <f t="shared" si="80"/>
        <v>273</v>
      </c>
      <c r="J229" s="15"/>
      <c r="K229" s="15">
        <f t="shared" si="82"/>
        <v>-1.2278077211074225E-8</v>
      </c>
      <c r="L229" s="10">
        <f t="shared" si="83"/>
        <v>-4.781315089833276E-10</v>
      </c>
      <c r="M229" s="10">
        <f t="shared" si="84"/>
        <v>-8.0730397506601276E-10</v>
      </c>
      <c r="N229" s="8">
        <f t="shared" si="85"/>
        <v>-6.1390386055371132E-11</v>
      </c>
      <c r="O229" s="1">
        <f t="shared" si="78"/>
        <v>18.143893751216474</v>
      </c>
      <c r="P229" s="15"/>
      <c r="Q229" s="7">
        <f t="shared" si="73"/>
        <v>6.5751661370712353E-2</v>
      </c>
      <c r="R229" s="7"/>
      <c r="S229" s="7">
        <f t="shared" si="79"/>
        <v>3.8941888111933061E-2</v>
      </c>
      <c r="T229" s="50">
        <f t="shared" si="7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/>
      <c r="F230" s="14">
        <f t="shared" si="72"/>
        <v>0</v>
      </c>
      <c r="G230" s="15">
        <f t="shared" si="71"/>
        <v>0</v>
      </c>
      <c r="H230" s="8">
        <f t="shared" si="81"/>
        <v>-2.4063247578084062E-9</v>
      </c>
      <c r="I230" s="21">
        <f t="shared" si="80"/>
        <v>274</v>
      </c>
      <c r="J230" s="15"/>
      <c r="K230" s="15">
        <f t="shared" si="82"/>
        <v>-9.6252990312336248E-9</v>
      </c>
      <c r="L230" s="10">
        <f t="shared" si="83"/>
        <v>-3.7482731791819747E-10</v>
      </c>
      <c r="M230" s="10">
        <f t="shared" si="84"/>
        <v>-6.32879402493519E-10</v>
      </c>
      <c r="N230" s="8">
        <f t="shared" si="85"/>
        <v>-4.8126495156168125E-11</v>
      </c>
      <c r="O230" s="1">
        <f t="shared" si="78"/>
        <v>18.143893751216474</v>
      </c>
      <c r="P230" s="15"/>
      <c r="Q230" s="7">
        <f t="shared" si="73"/>
        <v>6.5751661370712353E-2</v>
      </c>
      <c r="R230" s="7"/>
      <c r="S230" s="7">
        <f t="shared" si="79"/>
        <v>3.8941888111933061E-2</v>
      </c>
      <c r="T230" s="50">
        <f t="shared" si="7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/>
      <c r="F231" s="14">
        <f t="shared" si="72"/>
        <v>0</v>
      </c>
      <c r="G231" s="15">
        <f t="shared" si="71"/>
        <v>0</v>
      </c>
      <c r="H231" s="8">
        <f t="shared" si="81"/>
        <v>-1.8864187740468119E-9</v>
      </c>
      <c r="I231" s="21">
        <f t="shared" si="80"/>
        <v>275</v>
      </c>
      <c r="J231" s="15"/>
      <c r="K231" s="15">
        <f t="shared" si="82"/>
        <v>-7.5456750961872475E-9</v>
      </c>
      <c r="L231" s="10">
        <f t="shared" si="83"/>
        <v>-2.9384283532472351E-10</v>
      </c>
      <c r="M231" s="10">
        <f t="shared" si="84"/>
        <v>-4.9614067373792123E-10</v>
      </c>
      <c r="N231" s="8">
        <f t="shared" si="85"/>
        <v>-3.7728375480936238E-11</v>
      </c>
      <c r="O231" s="1">
        <f t="shared" si="78"/>
        <v>18.143893751216474</v>
      </c>
      <c r="P231" s="15"/>
      <c r="Q231" s="7">
        <f t="shared" si="73"/>
        <v>6.5751661370712353E-2</v>
      </c>
      <c r="R231" s="7"/>
      <c r="S231" s="7">
        <f t="shared" si="79"/>
        <v>3.8941888111933061E-2</v>
      </c>
      <c r="T231" s="50">
        <f t="shared" si="7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/>
      <c r="F232" s="14">
        <f t="shared" si="72"/>
        <v>0</v>
      </c>
      <c r="G232" s="15">
        <f t="shared" si="71"/>
        <v>0</v>
      </c>
      <c r="H232" s="8">
        <f t="shared" si="81"/>
        <v>-1.4788426954960558E-9</v>
      </c>
      <c r="I232" s="21">
        <f t="shared" si="80"/>
        <v>276</v>
      </c>
      <c r="J232" s="15"/>
      <c r="K232" s="15">
        <f t="shared" si="82"/>
        <v>-5.9153707819842233E-9</v>
      </c>
      <c r="L232" s="10">
        <f t="shared" si="83"/>
        <v>-2.3035570713262761E-10</v>
      </c>
      <c r="M232" s="10">
        <f t="shared" si="84"/>
        <v>-3.8894545653923258E-10</v>
      </c>
      <c r="N232" s="8">
        <f t="shared" si="85"/>
        <v>-2.957685390992112E-11</v>
      </c>
      <c r="O232" s="1">
        <f t="shared" si="78"/>
        <v>18.143893751216474</v>
      </c>
      <c r="P232" s="15"/>
      <c r="Q232" s="7">
        <f t="shared" si="73"/>
        <v>6.5751661370712353E-2</v>
      </c>
      <c r="R232" s="7"/>
      <c r="S232" s="7">
        <f t="shared" si="79"/>
        <v>3.8941888111933061E-2</v>
      </c>
      <c r="T232" s="50">
        <f t="shared" si="7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/>
      <c r="F233" s="14">
        <f t="shared" si="72"/>
        <v>0</v>
      </c>
      <c r="G233" s="15">
        <f t="shared" si="71"/>
        <v>0</v>
      </c>
      <c r="H233" s="8">
        <f t="shared" si="81"/>
        <v>-1.1593267349277183E-9</v>
      </c>
      <c r="I233" s="21">
        <f t="shared" si="80"/>
        <v>277</v>
      </c>
      <c r="J233" s="15"/>
      <c r="K233" s="15">
        <f t="shared" si="82"/>
        <v>-4.6373069397108731E-9</v>
      </c>
      <c r="L233" s="10">
        <f t="shared" si="83"/>
        <v>-1.8058548798691152E-10</v>
      </c>
      <c r="M233" s="10">
        <f t="shared" si="84"/>
        <v>-3.0491063557192371E-10</v>
      </c>
      <c r="N233" s="8">
        <f t="shared" si="85"/>
        <v>-2.3186534698554365E-11</v>
      </c>
      <c r="O233" s="1">
        <f t="shared" si="78"/>
        <v>18.143893751216474</v>
      </c>
      <c r="P233" s="15"/>
      <c r="Q233" s="7">
        <f t="shared" si="73"/>
        <v>6.5751661370712353E-2</v>
      </c>
      <c r="R233" s="7"/>
      <c r="S233" s="7">
        <f t="shared" si="79"/>
        <v>3.8941888111933061E-2</v>
      </c>
      <c r="T233" s="50">
        <f t="shared" si="7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/>
      <c r="F234" s="14">
        <f t="shared" si="72"/>
        <v>0</v>
      </c>
      <c r="G234" s="15">
        <f t="shared" si="71"/>
        <v>0</v>
      </c>
      <c r="H234" s="8">
        <f t="shared" si="81"/>
        <v>-9.0884478951787796E-10</v>
      </c>
      <c r="I234" s="21">
        <f t="shared" si="80"/>
        <v>278</v>
      </c>
      <c r="J234" s="15"/>
      <c r="K234" s="15">
        <f t="shared" si="82"/>
        <v>-3.6353791580715118E-9</v>
      </c>
      <c r="L234" s="10">
        <f t="shared" si="83"/>
        <v>-1.4156852841807423E-10</v>
      </c>
      <c r="M234" s="10">
        <f t="shared" si="84"/>
        <v>-2.3903221935566344E-10</v>
      </c>
      <c r="N234" s="8">
        <f t="shared" si="85"/>
        <v>-1.8176895790357559E-11</v>
      </c>
      <c r="O234" s="1">
        <f t="shared" si="78"/>
        <v>18.143893751216474</v>
      </c>
      <c r="P234" s="15"/>
      <c r="Q234" s="7">
        <f t="shared" si="73"/>
        <v>6.5751661370712353E-2</v>
      </c>
      <c r="R234" s="7"/>
      <c r="S234" s="7">
        <f t="shared" si="79"/>
        <v>3.8941888111933061E-2</v>
      </c>
      <c r="T234" s="50">
        <f t="shared" si="7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/>
      <c r="F235" s="14">
        <f t="shared" si="72"/>
        <v>0</v>
      </c>
      <c r="G235" s="15">
        <f t="shared" ref="G235:G298" si="86">+F235-E235</f>
        <v>0</v>
      </c>
      <c r="H235" s="8">
        <f t="shared" si="81"/>
        <v>-7.1248150029533767E-10</v>
      </c>
      <c r="I235" s="21">
        <f t="shared" si="80"/>
        <v>279</v>
      </c>
      <c r="J235" s="15"/>
      <c r="K235" s="15">
        <f t="shared" si="82"/>
        <v>-2.8499260011813507E-9</v>
      </c>
      <c r="L235" s="10">
        <f t="shared" si="83"/>
        <v>-1.1098149946529297E-10</v>
      </c>
      <c r="M235" s="10">
        <f t="shared" si="84"/>
        <v>-1.8738736936126455E-10</v>
      </c>
      <c r="N235" s="8">
        <f t="shared" si="85"/>
        <v>-1.4249630005906754E-11</v>
      </c>
      <c r="O235" s="1">
        <f t="shared" si="78"/>
        <v>18.143893751216474</v>
      </c>
      <c r="P235" s="15"/>
      <c r="Q235" s="7">
        <f t="shared" si="73"/>
        <v>6.5751661370712353E-2</v>
      </c>
      <c r="R235" s="7"/>
      <c r="S235" s="7">
        <f t="shared" si="79"/>
        <v>3.8941888111933061E-2</v>
      </c>
      <c r="T235" s="50">
        <f t="shared" si="7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/>
      <c r="F236" s="14">
        <f t="shared" si="72"/>
        <v>0</v>
      </c>
      <c r="G236" s="15">
        <f t="shared" si="86"/>
        <v>0</v>
      </c>
      <c r="H236" s="8">
        <f t="shared" si="81"/>
        <v>-5.585440925863498E-10</v>
      </c>
      <c r="I236" s="21">
        <f t="shared" si="80"/>
        <v>280</v>
      </c>
      <c r="J236" s="15"/>
      <c r="K236" s="15">
        <f t="shared" si="82"/>
        <v>-2.2341763703453992E-9</v>
      </c>
      <c r="L236" s="10">
        <f t="shared" si="83"/>
        <v>-8.7003046236315262E-11</v>
      </c>
      <c r="M236" s="10">
        <f t="shared" si="84"/>
        <v>-1.4690080814539791E-10</v>
      </c>
      <c r="N236" s="8">
        <f t="shared" si="85"/>
        <v>-1.1170881851726997E-11</v>
      </c>
      <c r="O236" s="1">
        <f t="shared" si="78"/>
        <v>18.143893751216474</v>
      </c>
      <c r="P236" s="15"/>
      <c r="Q236" s="7">
        <f t="shared" si="73"/>
        <v>6.5751661370712353E-2</v>
      </c>
      <c r="R236" s="7"/>
      <c r="S236" s="7">
        <f t="shared" si="79"/>
        <v>3.8941888111933061E-2</v>
      </c>
      <c r="T236" s="50">
        <f t="shared" si="7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/>
      <c r="F237" s="14">
        <f t="shared" si="72"/>
        <v>0</v>
      </c>
      <c r="G237" s="15">
        <f t="shared" si="86"/>
        <v>0</v>
      </c>
      <c r="H237" s="8">
        <f t="shared" si="81"/>
        <v>-4.3786611053590943E-10</v>
      </c>
      <c r="I237" s="21">
        <f t="shared" si="80"/>
        <v>281</v>
      </c>
      <c r="J237" s="15"/>
      <c r="K237" s="15">
        <f t="shared" si="82"/>
        <v>-1.7514644421436377E-9</v>
      </c>
      <c r="L237" s="10">
        <f t="shared" si="83"/>
        <v>-6.8205332337986796E-11</v>
      </c>
      <c r="M237" s="10">
        <f t="shared" si="84"/>
        <v>-1.1516169690267209E-10</v>
      </c>
      <c r="N237" s="8">
        <f t="shared" si="85"/>
        <v>-8.7573222107181889E-12</v>
      </c>
      <c r="O237" s="1">
        <f t="shared" si="78"/>
        <v>18.143893751216474</v>
      </c>
      <c r="P237" s="15"/>
      <c r="Q237" s="7">
        <f t="shared" si="73"/>
        <v>6.5751661370712353E-2</v>
      </c>
      <c r="R237" s="7"/>
      <c r="S237" s="7">
        <f t="shared" si="79"/>
        <v>3.8941888111933061E-2</v>
      </c>
      <c r="T237" s="50">
        <f t="shared" si="7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/>
      <c r="F238" s="14">
        <f t="shared" si="72"/>
        <v>0</v>
      </c>
      <c r="G238" s="15">
        <f t="shared" si="86"/>
        <v>0</v>
      </c>
      <c r="H238" s="8">
        <f t="shared" si="81"/>
        <v>-3.432615854337492E-10</v>
      </c>
      <c r="I238" s="21">
        <f t="shared" si="80"/>
        <v>282</v>
      </c>
      <c r="J238" s="15"/>
      <c r="K238" s="15">
        <f t="shared" si="82"/>
        <v>-1.3730463417349968E-9</v>
      </c>
      <c r="L238" s="10">
        <f t="shared" si="83"/>
        <v>-5.3469017012343252E-11</v>
      </c>
      <c r="M238" s="10">
        <f t="shared" si="84"/>
        <v>-9.0280078108054904E-11</v>
      </c>
      <c r="N238" s="8">
        <f t="shared" si="85"/>
        <v>-6.865231708674984E-12</v>
      </c>
      <c r="O238" s="1">
        <f t="shared" si="78"/>
        <v>18.143893751216474</v>
      </c>
      <c r="P238" s="15"/>
      <c r="Q238" s="7">
        <f t="shared" si="73"/>
        <v>6.5751661370712353E-2</v>
      </c>
      <c r="R238" s="7"/>
      <c r="S238" s="7">
        <f t="shared" si="79"/>
        <v>3.8941888111933061E-2</v>
      </c>
      <c r="T238" s="50">
        <f t="shared" si="7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/>
      <c r="F239" s="14">
        <f t="shared" ref="F239:F306" si="87">+J239*(Q239/$F$3)</f>
        <v>0</v>
      </c>
      <c r="G239" s="15">
        <f t="shared" si="86"/>
        <v>0</v>
      </c>
      <c r="H239" s="8">
        <f t="shared" si="81"/>
        <v>-2.6909713540122896E-10</v>
      </c>
      <c r="I239" s="21">
        <f t="shared" si="80"/>
        <v>283</v>
      </c>
      <c r="J239" s="15"/>
      <c r="K239" s="15">
        <f t="shared" si="82"/>
        <v>-1.0763885416049158E-9</v>
      </c>
      <c r="L239" s="10">
        <f t="shared" si="83"/>
        <v>-4.1916602152145436E-11</v>
      </c>
      <c r="M239" s="10">
        <f t="shared" si="84"/>
        <v>-7.0774334890921353E-11</v>
      </c>
      <c r="N239" s="8">
        <f t="shared" si="85"/>
        <v>-5.3819427080245796E-12</v>
      </c>
      <c r="O239" s="1">
        <f t="shared" si="78"/>
        <v>18.143893751216474</v>
      </c>
      <c r="P239" s="15"/>
      <c r="Q239" s="7">
        <f t="shared" si="73"/>
        <v>6.5751661370712353E-2</v>
      </c>
      <c r="R239" s="7"/>
      <c r="S239" s="7">
        <f t="shared" si="79"/>
        <v>3.8941888111933061E-2</v>
      </c>
      <c r="T239" s="50">
        <f t="shared" si="7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/>
      <c r="F240" s="14">
        <f t="shared" si="87"/>
        <v>0</v>
      </c>
      <c r="G240" s="15">
        <f t="shared" si="86"/>
        <v>0</v>
      </c>
      <c r="H240" s="8">
        <f t="shared" si="81"/>
        <v>-2.1095651641195194E-10</v>
      </c>
      <c r="I240" s="21">
        <f t="shared" si="80"/>
        <v>284</v>
      </c>
      <c r="J240" s="15"/>
      <c r="K240" s="15">
        <f t="shared" si="82"/>
        <v>-8.4382606564780776E-10</v>
      </c>
      <c r="L240" s="10">
        <f t="shared" si="83"/>
        <v>-3.2860180234389611E-11</v>
      </c>
      <c r="M240" s="10">
        <f t="shared" si="84"/>
        <v>-5.5482965724255147E-11</v>
      </c>
      <c r="N240" s="8">
        <f t="shared" si="85"/>
        <v>-4.2191303282390387E-12</v>
      </c>
      <c r="O240" s="1">
        <f t="shared" si="78"/>
        <v>18.143893751216474</v>
      </c>
      <c r="P240" s="15"/>
      <c r="Q240" s="7">
        <f t="shared" si="73"/>
        <v>6.5751661370712353E-2</v>
      </c>
      <c r="R240" s="7"/>
      <c r="S240" s="7">
        <f t="shared" si="79"/>
        <v>3.8941888111933061E-2</v>
      </c>
      <c r="T240" s="50">
        <f t="shared" si="7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/>
      <c r="F241" s="14">
        <f t="shared" si="87"/>
        <v>0</v>
      </c>
      <c r="G241" s="15">
        <f t="shared" si="86"/>
        <v>0</v>
      </c>
      <c r="H241" s="8">
        <f t="shared" si="81"/>
        <v>-1.6537764978550157E-10</v>
      </c>
      <c r="I241" s="21">
        <f t="shared" si="80"/>
        <v>285</v>
      </c>
      <c r="J241" s="15"/>
      <c r="K241" s="15">
        <f t="shared" si="82"/>
        <v>-6.615105991420063E-10</v>
      </c>
      <c r="L241" s="10">
        <f t="shared" si="83"/>
        <v>-2.5760471736645811E-11</v>
      </c>
      <c r="M241" s="10">
        <f t="shared" si="84"/>
        <v>-4.349542090792224E-11</v>
      </c>
      <c r="N241" s="8">
        <f t="shared" si="85"/>
        <v>-3.3075529957100314E-12</v>
      </c>
      <c r="O241" s="1">
        <f t="shared" si="78"/>
        <v>18.143893751216474</v>
      </c>
      <c r="P241" s="15"/>
      <c r="Q241" s="7">
        <f t="shared" si="73"/>
        <v>6.5751661370712353E-2</v>
      </c>
      <c r="R241" s="7"/>
      <c r="S241" s="7">
        <f t="shared" si="79"/>
        <v>3.8941888111933061E-2</v>
      </c>
      <c r="T241" s="50">
        <f t="shared" si="7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/>
      <c r="F242" s="14">
        <f t="shared" si="87"/>
        <v>0</v>
      </c>
      <c r="G242" s="15">
        <f t="shared" si="86"/>
        <v>0</v>
      </c>
      <c r="H242" s="8">
        <f t="shared" si="81"/>
        <v>-1.296464670243601E-10</v>
      </c>
      <c r="I242" s="21">
        <f t="shared" si="80"/>
        <v>286</v>
      </c>
      <c r="J242" s="15"/>
      <c r="K242" s="15">
        <f t="shared" si="82"/>
        <v>-5.1858586809744041E-10</v>
      </c>
      <c r="L242" s="10">
        <f t="shared" si="83"/>
        <v>-2.0194712851880203E-11</v>
      </c>
      <c r="M242" s="10">
        <f t="shared" si="84"/>
        <v>-3.4097882390779802E-11</v>
      </c>
      <c r="N242" s="8">
        <f t="shared" si="85"/>
        <v>-2.592929340487202E-12</v>
      </c>
      <c r="O242" s="1">
        <f t="shared" si="78"/>
        <v>18.143893751216474</v>
      </c>
      <c r="P242" s="15"/>
      <c r="Q242" s="7">
        <f t="shared" si="73"/>
        <v>6.5751661370712353E-2</v>
      </c>
      <c r="R242" s="7"/>
      <c r="S242" s="7">
        <f t="shared" si="79"/>
        <v>3.8941888111933061E-2</v>
      </c>
      <c r="T242" s="50">
        <f t="shared" si="7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/>
      <c r="F243" s="14">
        <f t="shared" si="87"/>
        <v>0</v>
      </c>
      <c r="G243" s="15">
        <f t="shared" si="86"/>
        <v>0</v>
      </c>
      <c r="H243" s="8">
        <f t="shared" si="81"/>
        <v>-1.0163529614611834E-10</v>
      </c>
      <c r="I243" s="21">
        <f t="shared" si="80"/>
        <v>287</v>
      </c>
      <c r="J243" s="15"/>
      <c r="K243" s="15">
        <f t="shared" si="82"/>
        <v>-4.0654118458447335E-10</v>
      </c>
      <c r="L243" s="10">
        <f t="shared" si="83"/>
        <v>-1.5831481322981288E-11</v>
      </c>
      <c r="M243" s="10">
        <f t="shared" si="84"/>
        <v>-2.6730758302046557E-11</v>
      </c>
      <c r="N243" s="8">
        <f t="shared" si="85"/>
        <v>-2.0327059229223669E-12</v>
      </c>
      <c r="O243" s="1">
        <f t="shared" si="78"/>
        <v>18.143893751216474</v>
      </c>
      <c r="P243" s="15"/>
      <c r="Q243" s="7">
        <f t="shared" si="73"/>
        <v>6.5751661370712353E-2</v>
      </c>
      <c r="R243" s="7"/>
      <c r="S243" s="7">
        <f t="shared" si="79"/>
        <v>3.8941888111933068E-2</v>
      </c>
      <c r="T243" s="50">
        <f t="shared" si="7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/>
      <c r="F244" s="14">
        <f t="shared" si="87"/>
        <v>0</v>
      </c>
      <c r="G244" s="15">
        <f t="shared" si="86"/>
        <v>0</v>
      </c>
      <c r="H244" s="8">
        <f t="shared" si="81"/>
        <v>-7.9676165959603484E-11</v>
      </c>
      <c r="I244" s="21">
        <f t="shared" si="80"/>
        <v>288</v>
      </c>
      <c r="J244" s="15"/>
      <c r="K244" s="15">
        <f t="shared" si="82"/>
        <v>-3.1870466383841394E-10</v>
      </c>
      <c r="L244" s="10">
        <f t="shared" si="83"/>
        <v>-1.2410961359946755E-11</v>
      </c>
      <c r="M244" s="10">
        <f t="shared" si="84"/>
        <v>-2.0955361133970109E-11</v>
      </c>
      <c r="N244" s="8">
        <f t="shared" si="85"/>
        <v>-1.5935233191920696E-12</v>
      </c>
      <c r="O244" s="1">
        <f t="shared" si="78"/>
        <v>18.143893751216474</v>
      </c>
      <c r="P244" s="15"/>
      <c r="Q244" s="7">
        <f t="shared" si="73"/>
        <v>6.5751661370712353E-2</v>
      </c>
      <c r="R244" s="7"/>
      <c r="S244" s="7">
        <f t="shared" si="79"/>
        <v>3.8941888111933061E-2</v>
      </c>
      <c r="T244" s="50">
        <f t="shared" si="7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/>
      <c r="F245" s="14">
        <f t="shared" si="87"/>
        <v>0</v>
      </c>
      <c r="G245" s="15">
        <f t="shared" si="86"/>
        <v>0</v>
      </c>
      <c r="H245" s="8">
        <f t="shared" si="81"/>
        <v>-6.2461483979891279E-11</v>
      </c>
      <c r="I245" s="21">
        <f t="shared" si="80"/>
        <v>289</v>
      </c>
      <c r="J245" s="15"/>
      <c r="K245" s="15">
        <f t="shared" si="82"/>
        <v>-2.4984593591956511E-10</v>
      </c>
      <c r="L245" s="10">
        <f t="shared" si="83"/>
        <v>-9.7294724818009029E-12</v>
      </c>
      <c r="M245" s="10">
        <f t="shared" si="84"/>
        <v>-1.6427785373431944E-11</v>
      </c>
      <c r="N245" s="8">
        <f t="shared" si="85"/>
        <v>-1.2492296795978256E-12</v>
      </c>
      <c r="O245" s="1">
        <f t="shared" si="78"/>
        <v>18.143893751216474</v>
      </c>
      <c r="P245" s="15"/>
      <c r="Q245" s="7">
        <f t="shared" ref="Q245:Q306" si="88">+M245/K245</f>
        <v>6.5751661370712353E-2</v>
      </c>
      <c r="R245" s="7"/>
      <c r="S245" s="7">
        <f t="shared" si="79"/>
        <v>3.8941888111933061E-2</v>
      </c>
      <c r="T245" s="50">
        <f t="shared" si="7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/>
      <c r="F246" s="14">
        <f t="shared" si="87"/>
        <v>0</v>
      </c>
      <c r="G246" s="15">
        <f t="shared" si="86"/>
        <v>0</v>
      </c>
      <c r="H246" s="8">
        <f t="shared" si="81"/>
        <v>-4.8966173685469226E-11</v>
      </c>
      <c r="I246" s="21">
        <f t="shared" si="80"/>
        <v>290</v>
      </c>
      <c r="J246" s="15"/>
      <c r="K246" s="15">
        <f t="shared" si="82"/>
        <v>-1.9586469474187691E-10</v>
      </c>
      <c r="L246" s="10">
        <f t="shared" si="83"/>
        <v>-7.6273410277160939E-12</v>
      </c>
      <c r="M246" s="10">
        <f t="shared" si="84"/>
        <v>-1.2878429083145834E-11</v>
      </c>
      <c r="N246" s="8">
        <f t="shared" si="85"/>
        <v>-9.7932347370938448E-13</v>
      </c>
      <c r="O246" s="1">
        <f t="shared" si="78"/>
        <v>18.143893751216474</v>
      </c>
      <c r="P246" s="15"/>
      <c r="Q246" s="7">
        <f t="shared" si="88"/>
        <v>6.5751661370712353E-2</v>
      </c>
      <c r="R246" s="7"/>
      <c r="S246" s="7">
        <f t="shared" si="79"/>
        <v>3.8941888111933061E-2</v>
      </c>
      <c r="T246" s="50">
        <f t="shared" si="7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/>
      <c r="F247" s="14">
        <f t="shared" si="87"/>
        <v>0</v>
      </c>
      <c r="G247" s="15">
        <f t="shared" si="86"/>
        <v>0</v>
      </c>
      <c r="H247" s="8">
        <f t="shared" si="81"/>
        <v>-3.8386634652603593E-11</v>
      </c>
      <c r="I247" s="21">
        <f t="shared" si="80"/>
        <v>291</v>
      </c>
      <c r="J247" s="15"/>
      <c r="K247" s="15">
        <f t="shared" si="82"/>
        <v>-1.5354653861041437E-10</v>
      </c>
      <c r="L247" s="10">
        <f t="shared" si="83"/>
        <v>-5.9793921265413659E-12</v>
      </c>
      <c r="M247" s="10">
        <f t="shared" si="84"/>
        <v>-1.0095940011356975E-11</v>
      </c>
      <c r="N247" s="8">
        <f t="shared" si="85"/>
        <v>-7.6773269305207185E-13</v>
      </c>
      <c r="O247" s="1">
        <f t="shared" si="78"/>
        <v>18.143893751216474</v>
      </c>
      <c r="P247" s="15"/>
      <c r="Q247" s="7">
        <f t="shared" si="88"/>
        <v>6.5751661370712353E-2</v>
      </c>
      <c r="R247" s="7"/>
      <c r="S247" s="7">
        <f t="shared" si="79"/>
        <v>3.8941888111933061E-2</v>
      </c>
      <c r="T247" s="50">
        <f t="shared" si="7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/>
      <c r="F248" s="14">
        <f t="shared" si="87"/>
        <v>0</v>
      </c>
      <c r="G248" s="15">
        <f t="shared" si="86"/>
        <v>0</v>
      </c>
      <c r="H248" s="8">
        <f t="shared" si="81"/>
        <v>-3.0092890847825022E-11</v>
      </c>
      <c r="I248" s="21">
        <f t="shared" si="80"/>
        <v>292</v>
      </c>
      <c r="J248" s="15"/>
      <c r="K248" s="15">
        <f t="shared" si="82"/>
        <v>-1.2037156339130009E-10</v>
      </c>
      <c r="L248" s="10">
        <f t="shared" si="83"/>
        <v>-4.6874959534424657E-12</v>
      </c>
      <c r="M248" s="10">
        <f t="shared" si="84"/>
        <v>-7.9146302747679984E-12</v>
      </c>
      <c r="N248" s="8">
        <f t="shared" si="85"/>
        <v>-6.0185781695650045E-13</v>
      </c>
      <c r="O248" s="1">
        <f t="shared" si="78"/>
        <v>18.143893751216474</v>
      </c>
      <c r="P248" s="15"/>
      <c r="Q248" s="7">
        <f t="shared" si="88"/>
        <v>6.5751661370712353E-2</v>
      </c>
      <c r="R248" s="7"/>
      <c r="S248" s="7">
        <f t="shared" si="79"/>
        <v>3.8941888111933061E-2</v>
      </c>
      <c r="T248" s="50">
        <f t="shared" si="7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/>
      <c r="F249" s="14">
        <f t="shared" si="87"/>
        <v>0</v>
      </c>
      <c r="G249" s="15">
        <f t="shared" si="86"/>
        <v>0</v>
      </c>
      <c r="H249" s="8">
        <f t="shared" si="81"/>
        <v>-2.3591077669990257E-11</v>
      </c>
      <c r="I249" s="21">
        <f t="shared" si="80"/>
        <v>293</v>
      </c>
      <c r="J249" s="15"/>
      <c r="K249" s="15">
        <f t="shared" si="82"/>
        <v>-9.4364310679961028E-11</v>
      </c>
      <c r="L249" s="10">
        <f t="shared" ref="L249:L280" si="89">+$S$3*K249</f>
        <v>-3.6747244282587326E-12</v>
      </c>
      <c r="M249" s="10">
        <f t="shared" ref="M249:M280" si="90">+K249*$Q$3</f>
        <v>-6.2046102013094922E-12</v>
      </c>
      <c r="N249" s="8">
        <f t="shared" ref="N249:N280" si="91">+K249*$N$3</f>
        <v>-4.718215533998051E-13</v>
      </c>
      <c r="O249" s="1">
        <f t="shared" si="78"/>
        <v>18.143893751216474</v>
      </c>
      <c r="P249" s="15"/>
      <c r="Q249" s="7">
        <f t="shared" si="88"/>
        <v>6.5751661370712353E-2</v>
      </c>
      <c r="R249" s="7"/>
      <c r="S249" s="7">
        <f t="shared" si="79"/>
        <v>3.8941888111933061E-2</v>
      </c>
      <c r="T249" s="50">
        <f t="shared" si="7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/>
      <c r="F250" s="14">
        <f t="shared" si="87"/>
        <v>0</v>
      </c>
      <c r="G250" s="15">
        <f t="shared" si="86"/>
        <v>0</v>
      </c>
      <c r="H250" s="8">
        <f t="shared" si="81"/>
        <v>-1.8494033971207427E-11</v>
      </c>
      <c r="I250" s="21">
        <f t="shared" si="80"/>
        <v>294</v>
      </c>
      <c r="J250" s="15"/>
      <c r="K250" s="15">
        <f t="shared" si="82"/>
        <v>-7.3976135884829709E-11</v>
      </c>
      <c r="L250" s="10">
        <f t="shared" si="89"/>
        <v>-2.8807704065801946E-12</v>
      </c>
      <c r="M250" s="10">
        <f t="shared" si="90"/>
        <v>-4.8640538362131253E-12</v>
      </c>
      <c r="N250" s="8">
        <f t="shared" si="91"/>
        <v>-3.6988067942414857E-13</v>
      </c>
      <c r="O250" s="1">
        <f t="shared" si="78"/>
        <v>18.143893751216474</v>
      </c>
      <c r="P250" s="15"/>
      <c r="Q250" s="7">
        <f t="shared" si="88"/>
        <v>6.5751661370712353E-2</v>
      </c>
      <c r="R250" s="7"/>
      <c r="S250" s="7">
        <f t="shared" si="79"/>
        <v>3.8941888111933061E-2</v>
      </c>
      <c r="T250" s="50">
        <f t="shared" si="7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/>
      <c r="F251" s="14">
        <f t="shared" si="87"/>
        <v>0</v>
      </c>
      <c r="G251" s="15">
        <f t="shared" si="86"/>
        <v>0</v>
      </c>
      <c r="H251" s="8">
        <f t="shared" si="81"/>
        <v>-1.4498247910194583E-11</v>
      </c>
      <c r="I251" s="21">
        <f t="shared" si="80"/>
        <v>295</v>
      </c>
      <c r="J251" s="15"/>
      <c r="K251" s="15">
        <f t="shared" si="82"/>
        <v>-5.799299164077833E-11</v>
      </c>
      <c r="L251" s="10">
        <f t="shared" si="89"/>
        <v>-2.2583565917514589E-12</v>
      </c>
      <c r="M251" s="10">
        <f t="shared" si="90"/>
        <v>-3.8131355482390091E-12</v>
      </c>
      <c r="N251" s="8">
        <f t="shared" si="91"/>
        <v>-2.8996495820389168E-13</v>
      </c>
      <c r="O251" s="1">
        <f t="shared" si="78"/>
        <v>18.143893751216474</v>
      </c>
      <c r="P251" s="15"/>
      <c r="Q251" s="7">
        <f t="shared" si="88"/>
        <v>6.5751661370712353E-2</v>
      </c>
      <c r="R251" s="7"/>
      <c r="S251" s="7">
        <f t="shared" si="79"/>
        <v>3.8941888111933061E-2</v>
      </c>
      <c r="T251" s="50">
        <f t="shared" si="7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/>
      <c r="F252" s="14">
        <f t="shared" si="87"/>
        <v>0</v>
      </c>
      <c r="G252" s="15">
        <f t="shared" si="86"/>
        <v>0</v>
      </c>
      <c r="H252" s="8">
        <f t="shared" si="81"/>
        <v>-1.1365783841032828E-11</v>
      </c>
      <c r="I252" s="21">
        <f t="shared" si="80"/>
        <v>296</v>
      </c>
      <c r="J252" s="15"/>
      <c r="K252" s="15">
        <f t="shared" si="82"/>
        <v>-4.5463135364131314E-11</v>
      </c>
      <c r="L252" s="10">
        <f t="shared" si="89"/>
        <v>-1.7704203305676687E-12</v>
      </c>
      <c r="M252" s="10">
        <f t="shared" si="90"/>
        <v>-2.9892766813132194E-12</v>
      </c>
      <c r="N252" s="8">
        <f t="shared" si="91"/>
        <v>-2.2731567682065657E-13</v>
      </c>
      <c r="O252" s="1">
        <f t="shared" si="78"/>
        <v>18.143893751216474</v>
      </c>
      <c r="P252" s="15"/>
      <c r="Q252" s="7">
        <f t="shared" si="88"/>
        <v>6.5751661370712353E-2</v>
      </c>
      <c r="R252" s="7"/>
      <c r="S252" s="7">
        <f t="shared" si="79"/>
        <v>3.8941888111933061E-2</v>
      </c>
      <c r="T252" s="50">
        <f t="shared" si="7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/>
      <c r="F253" s="14">
        <f t="shared" si="87"/>
        <v>0</v>
      </c>
      <c r="G253" s="15">
        <f t="shared" si="86"/>
        <v>0</v>
      </c>
      <c r="H253" s="8">
        <f t="shared" si="81"/>
        <v>-8.9101140442113749E-12</v>
      </c>
      <c r="I253" s="21">
        <f t="shared" si="80"/>
        <v>297</v>
      </c>
      <c r="J253" s="15"/>
      <c r="K253" s="15">
        <f t="shared" si="82"/>
        <v>-3.56404561768455E-11</v>
      </c>
      <c r="L253" s="10">
        <f t="shared" si="89"/>
        <v>-1.3879066566969709E-12</v>
      </c>
      <c r="M253" s="10">
        <f t="shared" si="90"/>
        <v>-2.3434192056376588E-12</v>
      </c>
      <c r="N253" s="8">
        <f t="shared" si="91"/>
        <v>-1.7820228088422751E-13</v>
      </c>
      <c r="O253" s="1">
        <f t="shared" si="78"/>
        <v>18.143893751216474</v>
      </c>
      <c r="P253" s="15"/>
      <c r="Q253" s="7">
        <f t="shared" si="88"/>
        <v>6.5751661370712353E-2</v>
      </c>
      <c r="R253" s="7"/>
      <c r="S253" s="7">
        <f t="shared" si="79"/>
        <v>3.8941888111933061E-2</v>
      </c>
      <c r="T253" s="50">
        <f t="shared" si="7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/>
      <c r="F254" s="14">
        <f t="shared" si="87"/>
        <v>0</v>
      </c>
      <c r="G254" s="15">
        <f t="shared" si="86"/>
        <v>0</v>
      </c>
      <c r="H254" s="8">
        <f t="shared" si="81"/>
        <v>-6.985011627111717E-12</v>
      </c>
      <c r="I254" s="21">
        <f t="shared" si="80"/>
        <v>298</v>
      </c>
      <c r="J254" s="15"/>
      <c r="K254" s="15">
        <f t="shared" si="82"/>
        <v>-2.7940046508446868E-11</v>
      </c>
      <c r="L254" s="10">
        <f t="shared" si="89"/>
        <v>-1.0880381649741439E-12</v>
      </c>
      <c r="M254" s="10">
        <f t="shared" si="90"/>
        <v>-1.8371044767053525E-12</v>
      </c>
      <c r="N254" s="8">
        <f t="shared" si="91"/>
        <v>-1.3970023254223434E-13</v>
      </c>
      <c r="O254" s="1">
        <f t="shared" si="78"/>
        <v>18.143893751216474</v>
      </c>
      <c r="P254" s="15"/>
      <c r="Q254" s="7">
        <f t="shared" si="88"/>
        <v>6.5751661370712353E-2</v>
      </c>
      <c r="R254" s="7"/>
      <c r="S254" s="7">
        <f t="shared" si="79"/>
        <v>3.8941888111933061E-2</v>
      </c>
      <c r="T254" s="50">
        <f t="shared" si="7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/>
      <c r="F255" s="14">
        <f t="shared" si="87"/>
        <v>0</v>
      </c>
      <c r="G255" s="15">
        <f t="shared" si="86"/>
        <v>0</v>
      </c>
      <c r="H255" s="8">
        <f t="shared" si="81"/>
        <v>-5.4758432034417649E-12</v>
      </c>
      <c r="I255" s="21">
        <f t="shared" si="80"/>
        <v>299</v>
      </c>
      <c r="J255" s="15"/>
      <c r="K255" s="15">
        <f t="shared" si="82"/>
        <v>-2.190337281376706E-11</v>
      </c>
      <c r="L255" s="10">
        <f t="shared" si="89"/>
        <v>-8.5295869338767327E-13</v>
      </c>
      <c r="M255" s="10">
        <f t="shared" si="90"/>
        <v>-1.4401831521272787E-12</v>
      </c>
      <c r="N255" s="8">
        <f t="shared" si="91"/>
        <v>-1.095168640688353E-13</v>
      </c>
      <c r="O255" s="1">
        <f t="shared" si="78"/>
        <v>18.143893751216474</v>
      </c>
      <c r="P255" s="15"/>
      <c r="Q255" s="7">
        <f t="shared" si="88"/>
        <v>6.5751661370712353E-2</v>
      </c>
      <c r="R255" s="7"/>
      <c r="S255" s="7">
        <f t="shared" si="79"/>
        <v>3.8941888111933061E-2</v>
      </c>
      <c r="T255" s="50">
        <f t="shared" si="7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/>
      <c r="F256" s="14">
        <f t="shared" si="87"/>
        <v>0</v>
      </c>
      <c r="G256" s="15">
        <f t="shared" si="86"/>
        <v>0</v>
      </c>
      <c r="H256" s="8">
        <f t="shared" si="81"/>
        <v>-4.2927428599110339E-12</v>
      </c>
      <c r="I256" s="21">
        <f t="shared" si="80"/>
        <v>300</v>
      </c>
      <c r="J256" s="15"/>
      <c r="K256" s="15">
        <f t="shared" si="82"/>
        <v>-1.7170971439644136E-11</v>
      </c>
      <c r="L256" s="10">
        <f t="shared" si="89"/>
        <v>-6.686700485758201E-13</v>
      </c>
      <c r="M256" s="10">
        <f t="shared" si="90"/>
        <v>-1.1290198995056545E-12</v>
      </c>
      <c r="N256" s="8">
        <f t="shared" si="91"/>
        <v>-8.5854857198220675E-14</v>
      </c>
      <c r="O256" s="1">
        <f t="shared" si="78"/>
        <v>18.143893751216474</v>
      </c>
      <c r="P256" s="15"/>
      <c r="Q256" s="7">
        <f t="shared" si="88"/>
        <v>6.5751661370712353E-2</v>
      </c>
      <c r="R256" s="7"/>
      <c r="S256" s="7">
        <f t="shared" si="79"/>
        <v>3.8941888111933061E-2</v>
      </c>
      <c r="T256" s="50">
        <f t="shared" si="7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/>
      <c r="F257" s="14">
        <f t="shared" si="87"/>
        <v>0</v>
      </c>
      <c r="G257" s="15">
        <f t="shared" si="86"/>
        <v>0</v>
      </c>
      <c r="H257" s="8">
        <f t="shared" si="81"/>
        <v>-3.3652609427776755E-12</v>
      </c>
      <c r="I257" s="21">
        <f t="shared" si="80"/>
        <v>301</v>
      </c>
      <c r="J257" s="15"/>
      <c r="K257" s="15">
        <f t="shared" si="82"/>
        <v>-1.3461043771110702E-11</v>
      </c>
      <c r="L257" s="10">
        <f t="shared" si="89"/>
        <v>-5.2419846040442642E-13</v>
      </c>
      <c r="M257" s="10">
        <f t="shared" si="90"/>
        <v>-8.8508599173440766E-13</v>
      </c>
      <c r="N257" s="8">
        <f t="shared" si="91"/>
        <v>-6.7305218855553511E-14</v>
      </c>
      <c r="O257" s="1">
        <f t="shared" si="78"/>
        <v>18.143893751216474</v>
      </c>
      <c r="P257" s="15"/>
      <c r="Q257" s="7">
        <f t="shared" si="88"/>
        <v>6.5751661370712353E-2</v>
      </c>
      <c r="R257" s="7"/>
      <c r="S257" s="7">
        <f t="shared" si="79"/>
        <v>3.8941888111933061E-2</v>
      </c>
      <c r="T257" s="50">
        <f t="shared" si="7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/>
      <c r="F258" s="14">
        <f t="shared" si="87"/>
        <v>0</v>
      </c>
      <c r="G258" s="15">
        <f t="shared" si="86"/>
        <v>0</v>
      </c>
      <c r="H258" s="8">
        <f t="shared" si="81"/>
        <v>-2.6381690174704747E-12</v>
      </c>
      <c r="I258" s="21">
        <f t="shared" si="80"/>
        <v>302</v>
      </c>
      <c r="J258" s="15"/>
      <c r="K258" s="15">
        <f t="shared" si="82"/>
        <v>-1.0552676069881899E-11</v>
      </c>
      <c r="L258" s="10">
        <f t="shared" si="89"/>
        <v>-4.1094113079481439E-13</v>
      </c>
      <c r="M258" s="10">
        <f t="shared" si="90"/>
        <v>-6.9385598350169431E-13</v>
      </c>
      <c r="N258" s="8">
        <f t="shared" si="91"/>
        <v>-5.2763380349409496E-14</v>
      </c>
      <c r="O258" s="1">
        <f t="shared" si="78"/>
        <v>18.143893751216474</v>
      </c>
      <c r="P258" s="15"/>
      <c r="Q258" s="7">
        <f t="shared" si="88"/>
        <v>6.5751661370712353E-2</v>
      </c>
      <c r="R258" s="7"/>
      <c r="S258" s="7">
        <f t="shared" si="79"/>
        <v>3.8941888111933061E-2</v>
      </c>
      <c r="T258" s="50">
        <f t="shared" si="7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/>
      <c r="F259" s="14">
        <f t="shared" si="87"/>
        <v>0</v>
      </c>
      <c r="G259" s="15">
        <f t="shared" si="86"/>
        <v>0</v>
      </c>
      <c r="H259" s="8">
        <f t="shared" si="81"/>
        <v>-2.0681712007142074E-12</v>
      </c>
      <c r="I259" s="21">
        <f t="shared" si="80"/>
        <v>303</v>
      </c>
      <c r="J259" s="15"/>
      <c r="K259" s="15">
        <f t="shared" si="82"/>
        <v>-8.2726848028568296E-12</v>
      </c>
      <c r="L259" s="10">
        <f t="shared" si="89"/>
        <v>-3.2215396597813969E-13</v>
      </c>
      <c r="M259" s="10">
        <f t="shared" si="90"/>
        <v>-5.4394276978408056E-13</v>
      </c>
      <c r="N259" s="8">
        <f t="shared" si="91"/>
        <v>-4.1363424014284146E-14</v>
      </c>
      <c r="O259" s="1">
        <f t="shared" si="78"/>
        <v>18.143893751216474</v>
      </c>
      <c r="P259" s="15"/>
      <c r="Q259" s="7">
        <f t="shared" si="88"/>
        <v>6.5751661370712353E-2</v>
      </c>
      <c r="R259" s="7"/>
      <c r="S259" s="7">
        <f t="shared" si="79"/>
        <v>3.8941888111933061E-2</v>
      </c>
      <c r="T259" s="50">
        <f t="shared" si="7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/>
      <c r="F260" s="14">
        <f t="shared" si="87"/>
        <v>0</v>
      </c>
      <c r="G260" s="15">
        <f t="shared" si="86"/>
        <v>0</v>
      </c>
      <c r="H260" s="8">
        <f t="shared" si="81"/>
        <v>-1.6213260360266193E-12</v>
      </c>
      <c r="I260" s="21">
        <f t="shared" si="80"/>
        <v>304</v>
      </c>
      <c r="J260" s="15"/>
      <c r="K260" s="15">
        <f t="shared" si="82"/>
        <v>-6.4853041441064773E-12</v>
      </c>
      <c r="L260" s="10">
        <f t="shared" si="89"/>
        <v>-2.5254998835165026E-13</v>
      </c>
      <c r="M260" s="10">
        <f t="shared" si="90"/>
        <v>-4.2641952196936659E-13</v>
      </c>
      <c r="N260" s="8">
        <f t="shared" si="91"/>
        <v>-3.2426520720532388E-14</v>
      </c>
      <c r="O260" s="1">
        <f t="shared" si="78"/>
        <v>18.143893751216474</v>
      </c>
      <c r="P260" s="15"/>
      <c r="Q260" s="7">
        <f t="shared" si="88"/>
        <v>6.5751661370712353E-2</v>
      </c>
      <c r="R260" s="7"/>
      <c r="S260" s="7">
        <f t="shared" si="79"/>
        <v>3.8941888111933061E-2</v>
      </c>
      <c r="T260" s="50">
        <f t="shared" si="7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/>
      <c r="F261" s="14">
        <f t="shared" si="87"/>
        <v>0</v>
      </c>
      <c r="G261" s="15">
        <f t="shared" si="86"/>
        <v>0</v>
      </c>
      <c r="H261" s="8">
        <f t="shared" si="81"/>
        <v>-1.2710253939277439E-12</v>
      </c>
      <c r="I261" s="21">
        <f t="shared" si="80"/>
        <v>305</v>
      </c>
      <c r="J261" s="15"/>
      <c r="K261" s="15">
        <f t="shared" si="82"/>
        <v>-5.0841015757109757E-12</v>
      </c>
      <c r="L261" s="10">
        <f t="shared" si="89"/>
        <v>-1.979845147110394E-13</v>
      </c>
      <c r="M261" s="10">
        <f t="shared" si="90"/>
        <v>-3.3428812518045317E-13</v>
      </c>
      <c r="N261" s="8">
        <f t="shared" si="91"/>
        <v>-2.542050787855488E-14</v>
      </c>
      <c r="O261" s="1">
        <f t="shared" si="78"/>
        <v>18.143893751216474</v>
      </c>
      <c r="P261" s="15"/>
      <c r="Q261" s="7">
        <f t="shared" si="88"/>
        <v>6.5751661370712353E-2</v>
      </c>
      <c r="R261" s="7"/>
      <c r="S261" s="7">
        <f t="shared" si="79"/>
        <v>3.8941888111933061E-2</v>
      </c>
      <c r="T261" s="50">
        <f t="shared" ref="T261:T306" si="9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/>
      <c r="F262" s="14">
        <f t="shared" si="87"/>
        <v>0</v>
      </c>
      <c r="G262" s="15">
        <f t="shared" si="86"/>
        <v>0</v>
      </c>
      <c r="H262" s="8">
        <f t="shared" si="81"/>
        <v>-9.9641004715392902E-13</v>
      </c>
      <c r="I262" s="21">
        <f t="shared" si="80"/>
        <v>306</v>
      </c>
      <c r="J262" s="15"/>
      <c r="K262" s="15">
        <f t="shared" si="82"/>
        <v>-3.9856401886157161E-12</v>
      </c>
      <c r="L262" s="10">
        <f t="shared" si="89"/>
        <v>-1.5520835427949699E-13</v>
      </c>
      <c r="M262" s="10">
        <f t="shared" si="90"/>
        <v>-2.6206246402736265E-13</v>
      </c>
      <c r="N262" s="8">
        <f t="shared" si="91"/>
        <v>-1.9928200943078582E-14</v>
      </c>
      <c r="O262" s="1">
        <f t="shared" ref="O262:O306" si="93">LOG(2)/LOG(1+S262)</f>
        <v>18.143893751216474</v>
      </c>
      <c r="P262" s="15"/>
      <c r="Q262" s="7">
        <f t="shared" si="88"/>
        <v>6.5751661370712353E-2</v>
      </c>
      <c r="R262" s="7"/>
      <c r="S262" s="7">
        <f t="shared" ref="S262:S306" si="94">+L262/K262</f>
        <v>3.8941888111933061E-2</v>
      </c>
      <c r="T262" s="50">
        <f t="shared" si="9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/>
      <c r="F263" s="14">
        <f t="shared" si="87"/>
        <v>0</v>
      </c>
      <c r="G263" s="15">
        <f t="shared" si="86"/>
        <v>0</v>
      </c>
      <c r="H263" s="8">
        <f t="shared" si="81"/>
        <v>-7.8112757369955135E-13</v>
      </c>
      <c r="I263" s="21">
        <f t="shared" si="80"/>
        <v>307</v>
      </c>
      <c r="J263" s="15"/>
      <c r="K263" s="15">
        <f t="shared" si="82"/>
        <v>-3.1245102947982054E-12</v>
      </c>
      <c r="L263" s="10">
        <f t="shared" si="89"/>
        <v>-1.216743303046147E-13</v>
      </c>
      <c r="M263" s="10">
        <f t="shared" si="90"/>
        <v>-2.0544174285287623E-13</v>
      </c>
      <c r="N263" s="8">
        <f t="shared" si="91"/>
        <v>-1.5622551473991028E-14</v>
      </c>
      <c r="O263" s="1">
        <f t="shared" si="93"/>
        <v>18.143893751216474</v>
      </c>
      <c r="P263" s="15"/>
      <c r="Q263" s="7">
        <f t="shared" si="88"/>
        <v>6.5751661370712353E-2</v>
      </c>
      <c r="R263" s="7"/>
      <c r="S263" s="7">
        <f t="shared" si="94"/>
        <v>3.8941888111933061E-2</v>
      </c>
      <c r="T263" s="50">
        <f t="shared" si="9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/>
      <c r="F264" s="14">
        <f t="shared" si="87"/>
        <v>0</v>
      </c>
      <c r="G264" s="15">
        <f t="shared" si="86"/>
        <v>0</v>
      </c>
      <c r="H264" s="8">
        <f t="shared" si="81"/>
        <v>-6.1235862498231936E-13</v>
      </c>
      <c r="I264" s="21">
        <f t="shared" ref="I264:I306" si="95">+I263+1</f>
        <v>308</v>
      </c>
      <c r="J264" s="15"/>
      <c r="K264" s="15">
        <f t="shared" si="82"/>
        <v>-2.4494344999292774E-12</v>
      </c>
      <c r="L264" s="10">
        <f t="shared" si="89"/>
        <v>-9.5385604233754627E-14</v>
      </c>
      <c r="M264" s="10">
        <f t="shared" si="90"/>
        <v>-1.6105438778908999E-13</v>
      </c>
      <c r="N264" s="8">
        <f t="shared" si="91"/>
        <v>-1.2247172499646388E-14</v>
      </c>
      <c r="O264" s="1">
        <f t="shared" si="93"/>
        <v>18.143893751216474</v>
      </c>
      <c r="P264" s="15"/>
      <c r="Q264" s="7">
        <f t="shared" si="88"/>
        <v>6.5751661370712353E-2</v>
      </c>
      <c r="R264" s="7"/>
      <c r="S264" s="7">
        <f t="shared" si="94"/>
        <v>3.8941888111933061E-2</v>
      </c>
      <c r="T264" s="50">
        <f t="shared" si="9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/>
      <c r="F265" s="14">
        <f t="shared" si="87"/>
        <v>0</v>
      </c>
      <c r="G265" s="15">
        <f t="shared" si="86"/>
        <v>0</v>
      </c>
      <c r="H265" s="8">
        <f t="shared" si="81"/>
        <v>-4.8005357667026658E-13</v>
      </c>
      <c r="I265" s="21">
        <f t="shared" si="95"/>
        <v>309</v>
      </c>
      <c r="J265" s="15"/>
      <c r="K265" s="15">
        <f t="shared" si="82"/>
        <v>-1.9202143066810663E-12</v>
      </c>
      <c r="L265" s="10">
        <f t="shared" si="89"/>
        <v>-7.4776770681707201E-14</v>
      </c>
      <c r="M265" s="10">
        <f t="shared" si="90"/>
        <v>-1.2625728085209066E-13</v>
      </c>
      <c r="N265" s="8">
        <f t="shared" si="91"/>
        <v>-9.601071533405332E-15</v>
      </c>
      <c r="O265" s="1">
        <f t="shared" si="93"/>
        <v>18.143893751216474</v>
      </c>
      <c r="P265" s="15"/>
      <c r="Q265" s="7">
        <f t="shared" si="88"/>
        <v>6.5751661370712353E-2</v>
      </c>
      <c r="R265" s="7"/>
      <c r="S265" s="7">
        <f t="shared" si="94"/>
        <v>3.8941888111933061E-2</v>
      </c>
      <c r="T265" s="50">
        <f t="shared" si="9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/>
      <c r="F266" s="14">
        <f t="shared" si="87"/>
        <v>0</v>
      </c>
      <c r="G266" s="15">
        <f t="shared" si="86"/>
        <v>0</v>
      </c>
      <c r="H266" s="8">
        <f t="shared" si="81"/>
        <v>-3.7633410728977544E-13</v>
      </c>
      <c r="I266" s="21">
        <f t="shared" si="95"/>
        <v>310</v>
      </c>
      <c r="J266" s="15"/>
      <c r="K266" s="15">
        <f t="shared" si="82"/>
        <v>-1.5053364291591018E-12</v>
      </c>
      <c r="L266" s="10">
        <f t="shared" si="89"/>
        <v>-5.8620642795130587E-14</v>
      </c>
      <c r="M266" s="10">
        <f t="shared" si="90"/>
        <v>-9.897837113906658E-14</v>
      </c>
      <c r="N266" s="8">
        <f t="shared" si="91"/>
        <v>-7.5266821457955085E-15</v>
      </c>
      <c r="O266" s="1">
        <f t="shared" si="93"/>
        <v>18.143893751216474</v>
      </c>
      <c r="P266" s="15"/>
      <c r="Q266" s="7">
        <f t="shared" si="88"/>
        <v>6.5751661370712353E-2</v>
      </c>
      <c r="R266" s="7"/>
      <c r="S266" s="7">
        <f t="shared" si="94"/>
        <v>3.8941888111933061E-2</v>
      </c>
      <c r="T266" s="50">
        <f t="shared" si="9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/>
      <c r="F267" s="14">
        <f t="shared" si="87"/>
        <v>0</v>
      </c>
      <c r="G267" s="15">
        <f t="shared" si="86"/>
        <v>0</v>
      </c>
      <c r="H267" s="8">
        <f t="shared" si="81"/>
        <v>-2.9502407062966537E-13</v>
      </c>
      <c r="I267" s="21">
        <f t="shared" si="95"/>
        <v>311</v>
      </c>
      <c r="J267" s="15"/>
      <c r="K267" s="15">
        <f t="shared" si="82"/>
        <v>-1.1800962825186615E-12</v>
      </c>
      <c r="L267" s="10">
        <f t="shared" si="89"/>
        <v>-4.595517739514986E-14</v>
      </c>
      <c r="M267" s="10">
        <f t="shared" si="90"/>
        <v>-7.7593291153003518E-14</v>
      </c>
      <c r="N267" s="8">
        <f t="shared" si="91"/>
        <v>-5.9004814125933074E-15</v>
      </c>
      <c r="O267" s="1">
        <f t="shared" si="93"/>
        <v>18.143893751216474</v>
      </c>
      <c r="P267" s="15"/>
      <c r="Q267" s="7">
        <f t="shared" si="88"/>
        <v>6.5751661370712353E-2</v>
      </c>
      <c r="R267" s="7"/>
      <c r="S267" s="7">
        <f t="shared" si="94"/>
        <v>3.8941888111933061E-2</v>
      </c>
      <c r="T267" s="50">
        <f t="shared" si="9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/>
      <c r="F268" s="14">
        <f t="shared" si="87"/>
        <v>0</v>
      </c>
      <c r="G268" s="15">
        <f t="shared" si="86"/>
        <v>0</v>
      </c>
      <c r="H268" s="8">
        <f t="shared" si="81"/>
        <v>-2.3128172696788816E-13</v>
      </c>
      <c r="I268" s="21">
        <f t="shared" si="95"/>
        <v>312</v>
      </c>
      <c r="J268" s="15"/>
      <c r="K268" s="15">
        <f t="shared" si="82"/>
        <v>-9.2512690787155264E-13</v>
      </c>
      <c r="L268" s="10">
        <f t="shared" si="89"/>
        <v>-3.6026188535672606E-14</v>
      </c>
      <c r="M268" s="10">
        <f t="shared" si="90"/>
        <v>-6.0828631171304533E-14</v>
      </c>
      <c r="N268" s="8">
        <f t="shared" si="91"/>
        <v>-4.6256345393577632E-15</v>
      </c>
      <c r="O268" s="1">
        <f t="shared" si="93"/>
        <v>18.143893751216474</v>
      </c>
      <c r="P268" s="15"/>
      <c r="Q268" s="7">
        <f t="shared" si="88"/>
        <v>6.5751661370712353E-2</v>
      </c>
      <c r="R268" s="7"/>
      <c r="S268" s="7">
        <f t="shared" si="94"/>
        <v>3.8941888111933061E-2</v>
      </c>
      <c r="T268" s="50">
        <f t="shared" si="9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/>
      <c r="F269" s="14">
        <f t="shared" si="87"/>
        <v>0</v>
      </c>
      <c r="G269" s="15">
        <f t="shared" si="86"/>
        <v>0</v>
      </c>
      <c r="H269" s="8">
        <f t="shared" si="81"/>
        <v>-1.8131143372499485E-13</v>
      </c>
      <c r="I269" s="21">
        <f t="shared" si="95"/>
        <v>313</v>
      </c>
      <c r="J269" s="15"/>
      <c r="K269" s="15">
        <f t="shared" si="82"/>
        <v>-7.2524573489997941E-13</v>
      </c>
      <c r="L269" s="10">
        <f t="shared" si="89"/>
        <v>-2.8242438262131664E-14</v>
      </c>
      <c r="M269" s="10">
        <f t="shared" si="90"/>
        <v>-4.7686111971696866E-14</v>
      </c>
      <c r="N269" s="8">
        <f t="shared" si="91"/>
        <v>-3.6262286744998969E-15</v>
      </c>
      <c r="O269" s="1">
        <f t="shared" si="93"/>
        <v>18.143893751216474</v>
      </c>
      <c r="P269" s="15"/>
      <c r="Q269" s="7">
        <f t="shared" si="88"/>
        <v>6.5751661370712353E-2</v>
      </c>
      <c r="R269" s="7"/>
      <c r="S269" s="7">
        <f t="shared" si="94"/>
        <v>3.8941888111933061E-2</v>
      </c>
      <c r="T269" s="50">
        <f t="shared" si="9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/>
      <c r="F270" s="14">
        <f t="shared" si="87"/>
        <v>0</v>
      </c>
      <c r="G270" s="15">
        <f t="shared" si="86"/>
        <v>0</v>
      </c>
      <c r="H270" s="8">
        <f t="shared" si="81"/>
        <v>-1.421376276906541E-13</v>
      </c>
      <c r="I270" s="21">
        <f t="shared" si="95"/>
        <v>314</v>
      </c>
      <c r="J270" s="15"/>
      <c r="K270" s="15">
        <f t="shared" si="82"/>
        <v>-5.6855051076261641E-13</v>
      </c>
      <c r="L270" s="10">
        <f t="shared" si="89"/>
        <v>-2.2140430376100202E-14</v>
      </c>
      <c r="M270" s="10">
        <f t="shared" si="90"/>
        <v>-3.7383140655809104E-14</v>
      </c>
      <c r="N270" s="8">
        <f t="shared" si="91"/>
        <v>-2.8427525538130821E-15</v>
      </c>
      <c r="O270" s="1">
        <f t="shared" si="93"/>
        <v>18.143893751216474</v>
      </c>
      <c r="P270" s="15"/>
      <c r="Q270" s="7">
        <f t="shared" si="88"/>
        <v>6.5751661370712353E-2</v>
      </c>
      <c r="R270" s="7"/>
      <c r="S270" s="7">
        <f t="shared" si="94"/>
        <v>3.8941888111933061E-2</v>
      </c>
      <c r="T270" s="50">
        <f t="shared" si="9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/>
      <c r="F271" s="14">
        <f t="shared" si="87"/>
        <v>0</v>
      </c>
      <c r="G271" s="15">
        <f t="shared" si="86"/>
        <v>0</v>
      </c>
      <c r="H271" s="8">
        <f t="shared" si="81"/>
        <v>-1.1142764022356234E-13</v>
      </c>
      <c r="I271" s="21">
        <f t="shared" si="95"/>
        <v>315</v>
      </c>
      <c r="J271" s="15"/>
      <c r="K271" s="15">
        <f t="shared" si="82"/>
        <v>-4.4571056089424937E-13</v>
      </c>
      <c r="L271" s="10">
        <f t="shared" si="89"/>
        <v>-1.7356810792650787E-14</v>
      </c>
      <c r="M271" s="10">
        <f t="shared" si="90"/>
        <v>-2.9306209869268953E-14</v>
      </c>
      <c r="N271" s="8">
        <f t="shared" si="91"/>
        <v>-2.2285528044712468E-15</v>
      </c>
      <c r="O271" s="1">
        <f t="shared" si="93"/>
        <v>18.143893751216474</v>
      </c>
      <c r="P271" s="15"/>
      <c r="Q271" s="7">
        <f t="shared" si="88"/>
        <v>6.5751661370712353E-2</v>
      </c>
      <c r="R271" s="7"/>
      <c r="S271" s="7">
        <f t="shared" si="94"/>
        <v>3.8941888111933061E-2</v>
      </c>
      <c r="T271" s="50">
        <f t="shared" si="9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/>
      <c r="F272" s="14">
        <f t="shared" si="87"/>
        <v>0</v>
      </c>
      <c r="G272" s="15">
        <f t="shared" si="86"/>
        <v>0</v>
      </c>
      <c r="H272" s="8">
        <f t="shared" si="81"/>
        <v>-8.7352794664716631E-14</v>
      </c>
      <c r="I272" s="21">
        <f t="shared" si="95"/>
        <v>316</v>
      </c>
      <c r="J272" s="15"/>
      <c r="K272" s="15">
        <f t="shared" si="82"/>
        <v>-3.4941117865886652E-13</v>
      </c>
      <c r="L272" s="10">
        <f t="shared" si="89"/>
        <v>-1.3606731024392234E-14</v>
      </c>
      <c r="M272" s="10">
        <f t="shared" si="90"/>
        <v>-2.2974365498319267E-14</v>
      </c>
      <c r="N272" s="8">
        <f t="shared" si="91"/>
        <v>-1.7470558932943326E-15</v>
      </c>
      <c r="O272" s="1">
        <f t="shared" si="93"/>
        <v>18.143893751216474</v>
      </c>
      <c r="P272" s="15"/>
      <c r="Q272" s="7">
        <f t="shared" si="88"/>
        <v>6.5751661370712353E-2</v>
      </c>
      <c r="R272" s="7"/>
      <c r="S272" s="7">
        <f t="shared" si="94"/>
        <v>3.8941888111933061E-2</v>
      </c>
      <c r="T272" s="50">
        <f t="shared" si="9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/>
      <c r="F273" s="14">
        <f t="shared" si="87"/>
        <v>0</v>
      </c>
      <c r="G273" s="15">
        <f t="shared" si="86"/>
        <v>0</v>
      </c>
      <c r="H273" s="8">
        <f t="shared" si="81"/>
        <v>-6.8479514781311949E-14</v>
      </c>
      <c r="I273" s="21">
        <f t="shared" si="95"/>
        <v>317</v>
      </c>
      <c r="J273" s="15"/>
      <c r="K273" s="15">
        <f t="shared" si="82"/>
        <v>-2.739180591252478E-13</v>
      </c>
      <c r="L273" s="10">
        <f t="shared" si="89"/>
        <v>-1.0666886410293264E-14</v>
      </c>
      <c r="M273" s="10">
        <f t="shared" si="90"/>
        <v>-1.8010567466926059E-14</v>
      </c>
      <c r="N273" s="8">
        <f t="shared" si="91"/>
        <v>-1.369590295626239E-15</v>
      </c>
      <c r="O273" s="1">
        <f t="shared" si="93"/>
        <v>18.143893751216474</v>
      </c>
      <c r="P273" s="15"/>
      <c r="Q273" s="7">
        <f t="shared" si="88"/>
        <v>6.5751661370712353E-2</v>
      </c>
      <c r="R273" s="7"/>
      <c r="S273" s="7">
        <f t="shared" si="94"/>
        <v>3.8941888111933061E-2</v>
      </c>
      <c r="T273" s="50">
        <f t="shared" si="9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/>
      <c r="F274" s="14">
        <f t="shared" si="87"/>
        <v>0</v>
      </c>
      <c r="G274" s="15">
        <f t="shared" si="86"/>
        <v>0</v>
      </c>
      <c r="H274" s="8">
        <f t="shared" si="81"/>
        <v>-5.368396011465072E-14</v>
      </c>
      <c r="I274" s="21">
        <f t="shared" si="95"/>
        <v>318</v>
      </c>
      <c r="J274" s="15"/>
      <c r="K274" s="15">
        <f t="shared" si="82"/>
        <v>-2.1473584045860288E-13</v>
      </c>
      <c r="L274" s="10">
        <f t="shared" si="89"/>
        <v>-8.3622190727608221E-15</v>
      </c>
      <c r="M274" s="10">
        <f t="shared" si="90"/>
        <v>-1.411923826598937E-14</v>
      </c>
      <c r="N274" s="8">
        <f t="shared" si="91"/>
        <v>-1.0736792022930144E-15</v>
      </c>
      <c r="O274" s="1">
        <f t="shared" si="93"/>
        <v>18.143893751216474</v>
      </c>
      <c r="P274" s="15"/>
      <c r="Q274" s="7">
        <f t="shared" si="88"/>
        <v>6.5751661370712353E-2</v>
      </c>
      <c r="R274" s="7"/>
      <c r="S274" s="7">
        <f t="shared" si="94"/>
        <v>3.8941888111933061E-2</v>
      </c>
      <c r="T274" s="50">
        <f t="shared" si="9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/>
      <c r="F275" s="14">
        <f t="shared" si="87"/>
        <v>0</v>
      </c>
      <c r="G275" s="15">
        <f t="shared" si="86"/>
        <v>0</v>
      </c>
      <c r="H275" s="8">
        <f t="shared" si="81"/>
        <v>-4.2085105053604996E-14</v>
      </c>
      <c r="I275" s="21">
        <f t="shared" si="95"/>
        <v>319</v>
      </c>
      <c r="J275" s="15"/>
      <c r="K275" s="15">
        <f t="shared" si="82"/>
        <v>-1.6834042021441999E-13</v>
      </c>
      <c r="L275" s="10">
        <f t="shared" si="89"/>
        <v>-6.5554938087057377E-15</v>
      </c>
      <c r="M275" s="10">
        <f t="shared" si="90"/>
        <v>-1.1068662304941964E-14</v>
      </c>
      <c r="N275" s="8">
        <f t="shared" si="91"/>
        <v>-8.417021010720999E-16</v>
      </c>
      <c r="O275" s="1">
        <f t="shared" si="93"/>
        <v>18.143893751216474</v>
      </c>
      <c r="P275" s="15"/>
      <c r="Q275" s="7">
        <f t="shared" si="88"/>
        <v>6.5751661370712353E-2</v>
      </c>
      <c r="R275" s="7"/>
      <c r="S275" s="7">
        <f t="shared" si="94"/>
        <v>3.8941888111933061E-2</v>
      </c>
      <c r="T275" s="50">
        <f t="shared" si="9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/>
      <c r="F276" s="14">
        <f t="shared" si="87"/>
        <v>0</v>
      </c>
      <c r="G276" s="15">
        <f t="shared" si="86"/>
        <v>0</v>
      </c>
      <c r="H276" s="8">
        <f t="shared" si="81"/>
        <v>-3.2992276717112157E-14</v>
      </c>
      <c r="I276" s="21">
        <f t="shared" si="95"/>
        <v>320</v>
      </c>
      <c r="J276" s="15"/>
      <c r="K276" s="15">
        <f t="shared" si="82"/>
        <v>-1.3196910686844863E-13</v>
      </c>
      <c r="L276" s="10">
        <f t="shared" si="89"/>
        <v>-5.1391261939028635E-15</v>
      </c>
      <c r="M276" s="10">
        <f t="shared" si="90"/>
        <v>-8.6771880262095838E-15</v>
      </c>
      <c r="N276" s="8">
        <f t="shared" si="91"/>
        <v>-6.5984553434224312E-16</v>
      </c>
      <c r="O276" s="1">
        <f t="shared" si="93"/>
        <v>18.143893751216474</v>
      </c>
      <c r="P276" s="15"/>
      <c r="Q276" s="7">
        <f t="shared" si="88"/>
        <v>6.5751661370712353E-2</v>
      </c>
      <c r="R276" s="7"/>
      <c r="S276" s="7">
        <f t="shared" si="94"/>
        <v>3.8941888111933061E-2</v>
      </c>
      <c r="T276" s="50">
        <f t="shared" si="9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/>
      <c r="F277" s="14">
        <f t="shared" si="87"/>
        <v>0</v>
      </c>
      <c r="G277" s="15">
        <f t="shared" si="86"/>
        <v>0</v>
      </c>
      <c r="H277" s="8">
        <f t="shared" si="81"/>
        <v>-2.5864027702724272E-14</v>
      </c>
      <c r="I277" s="21">
        <f t="shared" si="95"/>
        <v>321</v>
      </c>
      <c r="J277" s="15"/>
      <c r="K277" s="15">
        <f t="shared" si="82"/>
        <v>-1.0345611081089709E-13</v>
      </c>
      <c r="L277" s="10">
        <f t="shared" si="89"/>
        <v>-4.0287762916937023E-15</v>
      </c>
      <c r="M277" s="10">
        <f t="shared" si="90"/>
        <v>-6.8024111647689985E-15</v>
      </c>
      <c r="N277" s="8">
        <f t="shared" si="91"/>
        <v>-5.1728055405448541E-16</v>
      </c>
      <c r="O277" s="1">
        <f t="shared" si="93"/>
        <v>18.143893751216474</v>
      </c>
      <c r="P277" s="15"/>
      <c r="Q277" s="7">
        <f t="shared" si="88"/>
        <v>6.5751661370712353E-2</v>
      </c>
      <c r="R277" s="7"/>
      <c r="S277" s="7">
        <f t="shared" si="94"/>
        <v>3.8941888111933061E-2</v>
      </c>
      <c r="T277" s="50">
        <f t="shared" si="9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/>
      <c r="F278" s="14">
        <f t="shared" si="87"/>
        <v>0</v>
      </c>
      <c r="G278" s="15">
        <f t="shared" si="86"/>
        <v>0</v>
      </c>
      <c r="H278" s="8">
        <f t="shared" si="81"/>
        <v>-2.0275894711453008E-14</v>
      </c>
      <c r="I278" s="21">
        <f t="shared" si="95"/>
        <v>322</v>
      </c>
      <c r="J278" s="15"/>
      <c r="K278" s="15">
        <f t="shared" si="82"/>
        <v>-8.1103578845812033E-14</v>
      </c>
      <c r="L278" s="10">
        <f t="shared" si="89"/>
        <v>-3.1583264928909532E-15</v>
      </c>
      <c r="M278" s="10">
        <f t="shared" si="90"/>
        <v>-5.3326950522227025E-15</v>
      </c>
      <c r="N278" s="8">
        <f t="shared" si="91"/>
        <v>-4.0551789422906016E-16</v>
      </c>
      <c r="O278" s="1">
        <f t="shared" si="93"/>
        <v>18.143893751216474</v>
      </c>
      <c r="P278" s="15"/>
      <c r="Q278" s="7">
        <f t="shared" si="88"/>
        <v>6.5751661370712353E-2</v>
      </c>
      <c r="R278" s="7"/>
      <c r="S278" s="7">
        <f t="shared" si="94"/>
        <v>3.8941888111933061E-2</v>
      </c>
      <c r="T278" s="50">
        <f t="shared" si="9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/>
      <c r="F279" s="14">
        <f t="shared" si="87"/>
        <v>0</v>
      </c>
      <c r="G279" s="15">
        <f t="shared" si="86"/>
        <v>0</v>
      </c>
      <c r="H279" s="8">
        <f t="shared" si="81"/>
        <v>-1.5895123183255229E-14</v>
      </c>
      <c r="I279" s="21">
        <f t="shared" si="95"/>
        <v>323</v>
      </c>
      <c r="J279" s="15"/>
      <c r="K279" s="15">
        <f t="shared" si="82"/>
        <v>-6.3580492733020918E-14</v>
      </c>
      <c r="L279" s="10">
        <f t="shared" si="89"/>
        <v>-2.4759444341108738E-15</v>
      </c>
      <c r="M279" s="10">
        <f t="shared" si="90"/>
        <v>-4.180523027964629E-15</v>
      </c>
      <c r="N279" s="8">
        <f t="shared" si="91"/>
        <v>-3.1790246366510461E-16</v>
      </c>
      <c r="O279" s="1">
        <f t="shared" si="93"/>
        <v>18.143893751216474</v>
      </c>
      <c r="P279" s="15"/>
      <c r="Q279" s="7">
        <f t="shared" si="88"/>
        <v>6.5751661370712353E-2</v>
      </c>
      <c r="R279" s="7"/>
      <c r="S279" s="7">
        <f t="shared" si="94"/>
        <v>3.8941888111933061E-2</v>
      </c>
      <c r="T279" s="50">
        <f t="shared" si="9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/>
      <c r="F280" s="14">
        <f t="shared" si="87"/>
        <v>0</v>
      </c>
      <c r="G280" s="15">
        <f t="shared" si="86"/>
        <v>0</v>
      </c>
      <c r="H280" s="8">
        <f t="shared" si="81"/>
        <v>-1.2460852880052864E-14</v>
      </c>
      <c r="I280" s="21">
        <f t="shared" si="95"/>
        <v>324</v>
      </c>
      <c r="J280" s="15"/>
      <c r="K280" s="15">
        <f t="shared" si="82"/>
        <v>-4.9843411520211456E-14</v>
      </c>
      <c r="L280" s="10">
        <f t="shared" si="89"/>
        <v>-1.9409965545371098E-15</v>
      </c>
      <c r="M280" s="10">
        <f t="shared" si="90"/>
        <v>-3.2772871158380067E-15</v>
      </c>
      <c r="N280" s="8">
        <f t="shared" si="91"/>
        <v>-2.4921705760105729E-16</v>
      </c>
      <c r="O280" s="1">
        <f t="shared" si="93"/>
        <v>18.143893751216474</v>
      </c>
      <c r="P280" s="15"/>
      <c r="Q280" s="7">
        <f t="shared" si="88"/>
        <v>6.5751661370712353E-2</v>
      </c>
      <c r="R280" s="7"/>
      <c r="S280" s="7">
        <f t="shared" si="94"/>
        <v>3.8941888111933061E-2</v>
      </c>
      <c r="T280" s="50">
        <f t="shared" si="9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/>
      <c r="F281" s="14">
        <f t="shared" si="87"/>
        <v>0</v>
      </c>
      <c r="G281" s="15">
        <f t="shared" si="86"/>
        <v>0</v>
      </c>
      <c r="H281" s="8">
        <f t="shared" ref="H281:H306" si="96">+K281*$H$3</f>
        <v>-9.7685845342736617E-15</v>
      </c>
      <c r="I281" s="21">
        <f t="shared" si="95"/>
        <v>325</v>
      </c>
      <c r="J281" s="15"/>
      <c r="K281" s="15">
        <f t="shared" ref="K281:K306" si="97">+K280-H280-N280+L280</f>
        <v>-3.9074338137094647E-14</v>
      </c>
      <c r="L281" s="10">
        <f t="shared" ref="L281:L306" si="98">+$S$3*K281</f>
        <v>-1.5216285037825787E-15</v>
      </c>
      <c r="M281" s="10">
        <f t="shared" ref="M281:M306" si="99">+K281*$Q$3</f>
        <v>-2.5692026494749586E-15</v>
      </c>
      <c r="N281" s="8">
        <f t="shared" ref="N281:N306" si="100">+K281*$N$3</f>
        <v>-1.9537169068547324E-16</v>
      </c>
      <c r="O281" s="1">
        <f t="shared" si="93"/>
        <v>18.143893751216474</v>
      </c>
      <c r="P281" s="15"/>
      <c r="Q281" s="7">
        <f t="shared" si="88"/>
        <v>6.5751661370712353E-2</v>
      </c>
      <c r="R281" s="7"/>
      <c r="S281" s="7">
        <f t="shared" si="94"/>
        <v>3.8941888111933061E-2</v>
      </c>
      <c r="T281" s="50">
        <f t="shared" si="9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/>
      <c r="F282" s="14">
        <f t="shared" si="87"/>
        <v>0</v>
      </c>
      <c r="G282" s="15">
        <f t="shared" si="86"/>
        <v>0</v>
      </c>
      <c r="H282" s="8">
        <f t="shared" si="96"/>
        <v>-7.6580026039795214E-15</v>
      </c>
      <c r="I282" s="21">
        <f t="shared" si="95"/>
        <v>326</v>
      </c>
      <c r="J282" s="15"/>
      <c r="K282" s="15">
        <f t="shared" si="97"/>
        <v>-3.0632010415918085E-14</v>
      </c>
      <c r="L282" s="10">
        <f t="shared" si="98"/>
        <v>-1.1928683222602503E-15</v>
      </c>
      <c r="M282" s="10">
        <f t="shared" si="99"/>
        <v>-2.0141055759715795E-15</v>
      </c>
      <c r="N282" s="8">
        <f t="shared" si="100"/>
        <v>-1.5316005207959043E-16</v>
      </c>
      <c r="O282" s="1">
        <f t="shared" si="93"/>
        <v>18.143893751216474</v>
      </c>
      <c r="P282" s="15"/>
      <c r="Q282" s="7">
        <f t="shared" si="88"/>
        <v>6.5751661370712353E-2</v>
      </c>
      <c r="R282" s="7"/>
      <c r="S282" s="7">
        <f t="shared" si="94"/>
        <v>3.8941888111933061E-2</v>
      </c>
      <c r="T282" s="50">
        <f t="shared" si="9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/>
      <c r="F283" s="14">
        <f t="shared" si="87"/>
        <v>0</v>
      </c>
      <c r="G283" s="15">
        <f t="shared" si="86"/>
        <v>0</v>
      </c>
      <c r="H283" s="8">
        <f t="shared" si="96"/>
        <v>-6.0034290205298061E-15</v>
      </c>
      <c r="I283" s="21">
        <f t="shared" si="95"/>
        <v>327</v>
      </c>
      <c r="J283" s="15"/>
      <c r="K283" s="15">
        <f t="shared" si="97"/>
        <v>-2.4013716082119224E-14</v>
      </c>
      <c r="L283" s="10">
        <f t="shared" si="98"/>
        <v>-9.3513944482161444E-16</v>
      </c>
      <c r="M283" s="10">
        <f t="shared" si="99"/>
        <v>-1.5789417280839327E-15</v>
      </c>
      <c r="N283" s="8">
        <f t="shared" si="100"/>
        <v>-1.2006858041059612E-16</v>
      </c>
      <c r="O283" s="1">
        <f t="shared" si="93"/>
        <v>18.143893751216474</v>
      </c>
      <c r="P283" s="15"/>
      <c r="Q283" s="7">
        <f t="shared" si="88"/>
        <v>6.5751661370712353E-2</v>
      </c>
      <c r="R283" s="7"/>
      <c r="S283" s="7">
        <f t="shared" si="94"/>
        <v>3.8941888111933061E-2</v>
      </c>
      <c r="T283" s="50">
        <f t="shared" si="9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/>
      <c r="F284" s="14">
        <f t="shared" si="87"/>
        <v>0</v>
      </c>
      <c r="G284" s="15">
        <f t="shared" si="86"/>
        <v>0</v>
      </c>
      <c r="H284" s="8">
        <f t="shared" si="96"/>
        <v>-4.7063394815001089E-15</v>
      </c>
      <c r="I284" s="21">
        <f t="shared" si="95"/>
        <v>328</v>
      </c>
      <c r="J284" s="15"/>
      <c r="K284" s="15">
        <f t="shared" si="97"/>
        <v>-1.8825357926000436E-14</v>
      </c>
      <c r="L284" s="10">
        <f t="shared" si="98"/>
        <v>-7.3309498202140118E-16</v>
      </c>
      <c r="M284" s="10">
        <f t="shared" si="99"/>
        <v>-1.2377985595328366E-15</v>
      </c>
      <c r="N284" s="8">
        <f t="shared" si="100"/>
        <v>-9.4126789630002184E-17</v>
      </c>
      <c r="O284" s="1">
        <f t="shared" si="93"/>
        <v>18.143893751216474</v>
      </c>
      <c r="P284" s="15"/>
      <c r="Q284" s="7">
        <f t="shared" si="88"/>
        <v>6.5751661370712353E-2</v>
      </c>
      <c r="R284" s="7"/>
      <c r="S284" s="7">
        <f t="shared" si="94"/>
        <v>3.8941888111933061E-2</v>
      </c>
      <c r="T284" s="50">
        <f t="shared" si="9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/>
      <c r="F285" s="14">
        <f t="shared" si="87"/>
        <v>0</v>
      </c>
      <c r="G285" s="15">
        <f t="shared" si="86"/>
        <v>0</v>
      </c>
      <c r="H285" s="8">
        <f t="shared" si="96"/>
        <v>-3.6894966592229313E-15</v>
      </c>
      <c r="I285" s="21">
        <f t="shared" si="95"/>
        <v>329</v>
      </c>
      <c r="J285" s="15"/>
      <c r="K285" s="15">
        <f t="shared" si="97"/>
        <v>-1.4757986636891725E-14</v>
      </c>
      <c r="L285" s="10">
        <f t="shared" si="98"/>
        <v>-5.7470386437124083E-16</v>
      </c>
      <c r="M285" s="10">
        <f t="shared" si="99"/>
        <v>-9.703621398624028E-16</v>
      </c>
      <c r="N285" s="8">
        <f t="shared" si="100"/>
        <v>-7.3789933184458627E-17</v>
      </c>
      <c r="O285" s="1">
        <f t="shared" si="93"/>
        <v>18.143893751216474</v>
      </c>
      <c r="P285" s="15"/>
      <c r="Q285" s="7">
        <f t="shared" si="88"/>
        <v>6.5751661370712353E-2</v>
      </c>
      <c r="R285" s="7"/>
      <c r="S285" s="7">
        <f t="shared" si="94"/>
        <v>3.8941888111933061E-2</v>
      </c>
      <c r="T285" s="50">
        <f t="shared" si="9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/>
      <c r="F286" s="14">
        <f t="shared" si="87"/>
        <v>0</v>
      </c>
      <c r="G286" s="15">
        <f t="shared" si="86"/>
        <v>0</v>
      </c>
      <c r="H286" s="8">
        <f t="shared" si="96"/>
        <v>-2.8923509772138939E-15</v>
      </c>
      <c r="I286" s="21">
        <f t="shared" si="95"/>
        <v>330</v>
      </c>
      <c r="J286" s="15"/>
      <c r="K286" s="15">
        <f t="shared" si="97"/>
        <v>-1.1569403908855576E-14</v>
      </c>
      <c r="L286" s="10">
        <f t="shared" si="98"/>
        <v>-4.5053443254041486E-16</v>
      </c>
      <c r="M286" s="10">
        <f t="shared" si="99"/>
        <v>-7.6070752807606769E-16</v>
      </c>
      <c r="N286" s="8">
        <f t="shared" si="100"/>
        <v>-5.7847019544277878E-17</v>
      </c>
      <c r="O286" s="1">
        <f t="shared" si="93"/>
        <v>18.143893751216474</v>
      </c>
      <c r="P286" s="15"/>
      <c r="Q286" s="7">
        <f t="shared" si="88"/>
        <v>6.5751661370712353E-2</v>
      </c>
      <c r="R286" s="7"/>
      <c r="S286" s="7">
        <f t="shared" si="94"/>
        <v>3.8941888111933061E-2</v>
      </c>
      <c r="T286" s="50">
        <f t="shared" si="9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/>
      <c r="F287" s="14">
        <f t="shared" si="87"/>
        <v>0</v>
      </c>
      <c r="G287" s="15">
        <f t="shared" si="86"/>
        <v>0</v>
      </c>
      <c r="H287" s="8">
        <f t="shared" si="96"/>
        <v>-2.2674350861594549E-15</v>
      </c>
      <c r="I287" s="21">
        <f t="shared" si="95"/>
        <v>331</v>
      </c>
      <c r="J287" s="15"/>
      <c r="K287" s="15">
        <f t="shared" si="97"/>
        <v>-9.0697403446378194E-15</v>
      </c>
      <c r="L287" s="10">
        <f t="shared" si="98"/>
        <v>-3.5319281370517117E-16</v>
      </c>
      <c r="M287" s="10">
        <f t="shared" si="99"/>
        <v>-5.9635049586091381E-16</v>
      </c>
      <c r="N287" s="8">
        <f t="shared" si="100"/>
        <v>-4.5348701723189098E-17</v>
      </c>
      <c r="O287" s="1">
        <f t="shared" si="93"/>
        <v>18.143893751216474</v>
      </c>
      <c r="P287" s="15"/>
      <c r="Q287" s="7">
        <f t="shared" si="88"/>
        <v>6.5751661370712353E-2</v>
      </c>
      <c r="R287" s="7"/>
      <c r="S287" s="7">
        <f t="shared" si="94"/>
        <v>3.8941888111933061E-2</v>
      </c>
      <c r="T287" s="50">
        <f t="shared" si="9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/>
      <c r="F288" s="14">
        <f t="shared" si="87"/>
        <v>0</v>
      </c>
      <c r="G288" s="15">
        <f t="shared" si="86"/>
        <v>0</v>
      </c>
      <c r="H288" s="8">
        <f t="shared" si="96"/>
        <v>-1.7775373426150867E-15</v>
      </c>
      <c r="I288" s="21">
        <f t="shared" si="95"/>
        <v>332</v>
      </c>
      <c r="J288" s="15"/>
      <c r="K288" s="15">
        <f t="shared" si="97"/>
        <v>-7.1101493704603468E-15</v>
      </c>
      <c r="L288" s="10">
        <f t="shared" si="98"/>
        <v>-2.7688264124359814E-16</v>
      </c>
      <c r="M288" s="10">
        <f t="shared" si="99"/>
        <v>-4.6750413370169238E-16</v>
      </c>
      <c r="N288" s="8">
        <f t="shared" si="100"/>
        <v>-3.5550746852301736E-17</v>
      </c>
      <c r="O288" s="1">
        <f t="shared" si="93"/>
        <v>18.143893751216474</v>
      </c>
      <c r="P288" s="15"/>
      <c r="Q288" s="7">
        <f t="shared" si="88"/>
        <v>6.5751661370712353E-2</v>
      </c>
      <c r="R288" s="7"/>
      <c r="S288" s="7">
        <f t="shared" si="94"/>
        <v>3.8941888111933061E-2</v>
      </c>
      <c r="T288" s="50">
        <f t="shared" si="9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/>
      <c r="F289" s="14">
        <f t="shared" si="87"/>
        <v>0</v>
      </c>
      <c r="G289" s="15">
        <f t="shared" si="86"/>
        <v>0</v>
      </c>
      <c r="H289" s="8">
        <f t="shared" si="96"/>
        <v>-1.3934859805591393E-15</v>
      </c>
      <c r="I289" s="21">
        <f t="shared" si="95"/>
        <v>333</v>
      </c>
      <c r="J289" s="15"/>
      <c r="K289" s="15">
        <f t="shared" si="97"/>
        <v>-5.5739439222365572E-15</v>
      </c>
      <c r="L289" s="10">
        <f t="shared" si="98"/>
        <v>-2.1705990056192533E-16</v>
      </c>
      <c r="M289" s="10">
        <f t="shared" si="99"/>
        <v>-3.6649607327423834E-16</v>
      </c>
      <c r="N289" s="8">
        <f t="shared" si="100"/>
        <v>-2.7869719611182784E-17</v>
      </c>
      <c r="O289" s="1">
        <f t="shared" si="93"/>
        <v>18.143893751216474</v>
      </c>
      <c r="P289" s="15"/>
      <c r="Q289" s="7">
        <f t="shared" si="88"/>
        <v>6.5751661370712353E-2</v>
      </c>
      <c r="R289" s="7"/>
      <c r="S289" s="7">
        <f t="shared" si="94"/>
        <v>3.8941888111933061E-2</v>
      </c>
      <c r="T289" s="50">
        <f t="shared" si="9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/>
      <c r="F290" s="14">
        <f t="shared" si="87"/>
        <v>0</v>
      </c>
      <c r="G290" s="15">
        <f t="shared" si="86"/>
        <v>0</v>
      </c>
      <c r="H290" s="8">
        <f t="shared" si="96"/>
        <v>-1.09241203065704E-15</v>
      </c>
      <c r="I290" s="21">
        <f t="shared" si="95"/>
        <v>334</v>
      </c>
      <c r="J290" s="15"/>
      <c r="K290" s="15">
        <f t="shared" si="97"/>
        <v>-4.3696481226281602E-15</v>
      </c>
      <c r="L290" s="10">
        <f t="shared" si="98"/>
        <v>-1.7016234827990416E-16</v>
      </c>
      <c r="M290" s="10">
        <f t="shared" si="99"/>
        <v>-2.8731162366821576E-16</v>
      </c>
      <c r="N290" s="8">
        <f t="shared" si="100"/>
        <v>-2.1848240613140801E-17</v>
      </c>
      <c r="O290" s="1">
        <f t="shared" si="93"/>
        <v>18.143893751216474</v>
      </c>
      <c r="P290" s="15"/>
      <c r="Q290" s="7">
        <f t="shared" si="88"/>
        <v>6.5751661370712353E-2</v>
      </c>
      <c r="R290" s="7"/>
      <c r="S290" s="7">
        <f t="shared" si="94"/>
        <v>3.8941888111933061E-2</v>
      </c>
      <c r="T290" s="50">
        <f t="shared" si="9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/>
      <c r="F291" s="14">
        <f t="shared" si="87"/>
        <v>0</v>
      </c>
      <c r="G291" s="15">
        <f t="shared" si="86"/>
        <v>0</v>
      </c>
      <c r="H291" s="8">
        <f t="shared" si="96"/>
        <v>-8.5638754990947086E-16</v>
      </c>
      <c r="I291" s="21">
        <f t="shared" si="95"/>
        <v>335</v>
      </c>
      <c r="J291" s="15"/>
      <c r="K291" s="15">
        <f t="shared" si="97"/>
        <v>-3.4255501996378834E-15</v>
      </c>
      <c r="L291" s="10">
        <f t="shared" si="98"/>
        <v>-1.3339739259610841E-16</v>
      </c>
      <c r="M291" s="10">
        <f t="shared" si="99"/>
        <v>-2.2523561673496623E-16</v>
      </c>
      <c r="N291" s="8">
        <f t="shared" si="100"/>
        <v>-1.7127750998189416E-17</v>
      </c>
      <c r="O291" s="1">
        <f t="shared" si="93"/>
        <v>18.143893751216474</v>
      </c>
      <c r="P291" s="15"/>
      <c r="Q291" s="7">
        <f t="shared" si="88"/>
        <v>6.5751661370712353E-2</v>
      </c>
      <c r="R291" s="7"/>
      <c r="S291" s="7">
        <f t="shared" si="94"/>
        <v>3.8941888111933061E-2</v>
      </c>
      <c r="T291" s="50">
        <f t="shared" si="9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/>
      <c r="F292" s="14">
        <f t="shared" si="87"/>
        <v>0</v>
      </c>
      <c r="G292" s="15">
        <f t="shared" si="86"/>
        <v>0</v>
      </c>
      <c r="H292" s="8">
        <f t="shared" si="96"/>
        <v>-6.7135807283158287E-16</v>
      </c>
      <c r="I292" s="21">
        <f t="shared" si="95"/>
        <v>336</v>
      </c>
      <c r="J292" s="15"/>
      <c r="K292" s="15">
        <f t="shared" si="97"/>
        <v>-2.6854322913263315E-15</v>
      </c>
      <c r="L292" s="10">
        <f t="shared" si="98"/>
        <v>-1.0457580382100202E-16</v>
      </c>
      <c r="M292" s="10">
        <f t="shared" si="99"/>
        <v>-1.7657163465326512E-16</v>
      </c>
      <c r="N292" s="8">
        <f t="shared" si="100"/>
        <v>-1.3427161456631658E-17</v>
      </c>
      <c r="O292" s="1">
        <f t="shared" si="93"/>
        <v>18.143893751216474</v>
      </c>
      <c r="P292" s="15"/>
      <c r="Q292" s="7">
        <f t="shared" si="88"/>
        <v>6.5751661370712353E-2</v>
      </c>
      <c r="R292" s="7"/>
      <c r="S292" s="7">
        <f t="shared" si="94"/>
        <v>3.8941888111933061E-2</v>
      </c>
      <c r="T292" s="50">
        <f t="shared" si="9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/>
      <c r="F293" s="14">
        <f t="shared" si="87"/>
        <v>0</v>
      </c>
      <c r="G293" s="15">
        <f t="shared" si="86"/>
        <v>0</v>
      </c>
      <c r="H293" s="8">
        <f t="shared" si="96"/>
        <v>-5.2630571521477976E-16</v>
      </c>
      <c r="I293" s="21">
        <f t="shared" si="95"/>
        <v>337</v>
      </c>
      <c r="J293" s="15"/>
      <c r="K293" s="15">
        <f t="shared" si="97"/>
        <v>-2.105222860859119E-15</v>
      </c>
      <c r="L293" s="10">
        <f t="shared" si="98"/>
        <v>-8.1981353098259433E-17</v>
      </c>
      <c r="M293" s="10">
        <f t="shared" si="99"/>
        <v>-1.3842190065709108E-16</v>
      </c>
      <c r="N293" s="8">
        <f t="shared" si="100"/>
        <v>-1.0526114304295596E-17</v>
      </c>
      <c r="O293" s="1">
        <f t="shared" si="93"/>
        <v>18.143893751216474</v>
      </c>
      <c r="P293" s="15"/>
      <c r="Q293" s="7">
        <f t="shared" si="88"/>
        <v>6.5751661370712353E-2</v>
      </c>
      <c r="R293" s="7"/>
      <c r="S293" s="7">
        <f t="shared" si="94"/>
        <v>3.8941888111933061E-2</v>
      </c>
      <c r="T293" s="50">
        <f t="shared" si="9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/>
      <c r="F294" s="14">
        <f t="shared" si="87"/>
        <v>0</v>
      </c>
      <c r="G294" s="15">
        <f t="shared" si="86"/>
        <v>0</v>
      </c>
      <c r="H294" s="8">
        <f t="shared" si="96"/>
        <v>-4.1259309610957581E-16</v>
      </c>
      <c r="I294" s="21">
        <f t="shared" si="95"/>
        <v>338</v>
      </c>
      <c r="J294" s="15"/>
      <c r="K294" s="15">
        <f t="shared" si="97"/>
        <v>-1.6503723844383032E-15</v>
      </c>
      <c r="L294" s="10">
        <f t="shared" si="98"/>
        <v>-6.4268616737820574E-17</v>
      </c>
      <c r="M294" s="10">
        <f t="shared" si="99"/>
        <v>-1.0851472615716242E-16</v>
      </c>
      <c r="N294" s="8">
        <f t="shared" si="100"/>
        <v>-8.2518619221915166E-18</v>
      </c>
      <c r="O294" s="1">
        <f t="shared" si="93"/>
        <v>18.143893751216474</v>
      </c>
      <c r="P294" s="15"/>
      <c r="Q294" s="7">
        <f t="shared" si="88"/>
        <v>6.5751661370712353E-2</v>
      </c>
      <c r="R294" s="7"/>
      <c r="S294" s="7">
        <f t="shared" si="94"/>
        <v>3.8941888111933054E-2</v>
      </c>
      <c r="T294" s="50">
        <f t="shared" si="9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/>
      <c r="F295" s="14">
        <f t="shared" si="87"/>
        <v>0</v>
      </c>
      <c r="G295" s="15">
        <f t="shared" si="86"/>
        <v>0</v>
      </c>
      <c r="H295" s="8">
        <f t="shared" si="96"/>
        <v>-3.2344901078608913E-16</v>
      </c>
      <c r="I295" s="21">
        <f t="shared" si="95"/>
        <v>339</v>
      </c>
      <c r="J295" s="15"/>
      <c r="K295" s="15">
        <f t="shared" si="97"/>
        <v>-1.2937960431443565E-15</v>
      </c>
      <c r="L295" s="10">
        <f t="shared" si="98"/>
        <v>-5.0382860751789251E-17</v>
      </c>
      <c r="M295" s="10">
        <f t="shared" si="99"/>
        <v>-8.5069239311595276E-17</v>
      </c>
      <c r="N295" s="8">
        <f t="shared" si="100"/>
        <v>-6.4689802157217827E-18</v>
      </c>
      <c r="O295" s="1">
        <f t="shared" si="93"/>
        <v>18.143893751216474</v>
      </c>
      <c r="P295" s="15"/>
      <c r="Q295" s="7">
        <f t="shared" si="88"/>
        <v>6.5751661370712353E-2</v>
      </c>
      <c r="R295" s="7"/>
      <c r="S295" s="7">
        <f t="shared" si="94"/>
        <v>3.8941888111933061E-2</v>
      </c>
      <c r="T295" s="50">
        <f t="shared" si="9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/>
      <c r="F296" s="14">
        <f t="shared" si="87"/>
        <v>0</v>
      </c>
      <c r="G296" s="15">
        <f t="shared" si="86"/>
        <v>0</v>
      </c>
      <c r="H296" s="8">
        <f t="shared" si="96"/>
        <v>-2.5356522822358372E-16</v>
      </c>
      <c r="I296" s="21">
        <f t="shared" si="95"/>
        <v>340</v>
      </c>
      <c r="J296" s="15"/>
      <c r="K296" s="15">
        <f t="shared" si="97"/>
        <v>-1.0142609128943349E-15</v>
      </c>
      <c r="L296" s="10">
        <f t="shared" si="98"/>
        <v>-3.9497234986238272E-17</v>
      </c>
      <c r="M296" s="10">
        <f t="shared" si="99"/>
        <v>-6.668934008617789E-17</v>
      </c>
      <c r="N296" s="8">
        <f t="shared" si="100"/>
        <v>-5.0713045644716746E-18</v>
      </c>
      <c r="O296" s="1">
        <f t="shared" si="93"/>
        <v>18.143893751216474</v>
      </c>
      <c r="P296" s="15"/>
      <c r="Q296" s="7">
        <f t="shared" si="88"/>
        <v>6.5751661370712353E-2</v>
      </c>
      <c r="R296" s="7"/>
      <c r="S296" s="7">
        <f t="shared" si="94"/>
        <v>3.8941888111933061E-2</v>
      </c>
      <c r="T296" s="50">
        <f t="shared" si="9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/>
      <c r="F297" s="14">
        <f t="shared" si="87"/>
        <v>0</v>
      </c>
      <c r="G297" s="15">
        <f t="shared" si="86"/>
        <v>0</v>
      </c>
      <c r="H297" s="8">
        <f t="shared" si="96"/>
        <v>-1.9878040377312945E-16</v>
      </c>
      <c r="I297" s="21">
        <f t="shared" si="95"/>
        <v>341</v>
      </c>
      <c r="J297" s="15"/>
      <c r="K297" s="15">
        <f t="shared" si="97"/>
        <v>-7.951216150925178E-16</v>
      </c>
      <c r="L297" s="10">
        <f t="shared" si="98"/>
        <v>-3.0963536970312331E-17</v>
      </c>
      <c r="M297" s="10">
        <f t="shared" si="99"/>
        <v>-5.2280567184097118E-17</v>
      </c>
      <c r="N297" s="8">
        <f t="shared" si="100"/>
        <v>-3.9756080754625888E-18</v>
      </c>
      <c r="O297" s="1">
        <f t="shared" si="93"/>
        <v>18.143893751216474</v>
      </c>
      <c r="P297" s="15"/>
      <c r="Q297" s="7">
        <f t="shared" si="88"/>
        <v>6.5751661370712353E-2</v>
      </c>
      <c r="R297" s="7"/>
      <c r="S297" s="7">
        <f t="shared" si="94"/>
        <v>3.8941888111933061E-2</v>
      </c>
      <c r="T297" s="50">
        <f t="shared" si="9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/>
      <c r="F298" s="14">
        <f t="shared" si="87"/>
        <v>0</v>
      </c>
      <c r="G298" s="15">
        <f t="shared" si="86"/>
        <v>0</v>
      </c>
      <c r="H298" s="8">
        <f t="shared" si="96"/>
        <v>-1.5583228505355951E-16</v>
      </c>
      <c r="I298" s="21">
        <f t="shared" si="95"/>
        <v>342</v>
      </c>
      <c r="J298" s="15"/>
      <c r="K298" s="15">
        <f t="shared" si="97"/>
        <v>-6.2332914021423803E-16</v>
      </c>
      <c r="L298" s="10">
        <f t="shared" si="98"/>
        <v>-2.4273613635130291E-17</v>
      </c>
      <c r="M298" s="10">
        <f t="shared" si="99"/>
        <v>-4.0984926549863856E-17</v>
      </c>
      <c r="N298" s="8">
        <f t="shared" si="100"/>
        <v>-3.1166457010711901E-18</v>
      </c>
      <c r="O298" s="1">
        <f t="shared" si="93"/>
        <v>18.143893751216474</v>
      </c>
      <c r="P298" s="15"/>
      <c r="Q298" s="7">
        <f t="shared" si="88"/>
        <v>6.5751661370712353E-2</v>
      </c>
      <c r="R298" s="7"/>
      <c r="S298" s="7">
        <f t="shared" si="94"/>
        <v>3.8941888111933061E-2</v>
      </c>
      <c r="T298" s="50">
        <f t="shared" si="9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/>
      <c r="F299" s="14">
        <f t="shared" si="87"/>
        <v>0</v>
      </c>
      <c r="G299" s="15">
        <f t="shared" ref="G299:G306" si="101">+F299-E299</f>
        <v>0</v>
      </c>
      <c r="H299" s="8">
        <f t="shared" si="96"/>
        <v>-1.221634557736844E-16</v>
      </c>
      <c r="I299" s="21">
        <f t="shared" si="95"/>
        <v>343</v>
      </c>
      <c r="J299" s="15"/>
      <c r="K299" s="15">
        <f t="shared" si="97"/>
        <v>-4.8865382309473758E-16</v>
      </c>
      <c r="L299" s="10">
        <f t="shared" si="98"/>
        <v>-1.9029102504423602E-17</v>
      </c>
      <c r="M299" s="10">
        <f t="shared" si="99"/>
        <v>-3.2129800703629165E-17</v>
      </c>
      <c r="N299" s="8">
        <f t="shared" si="100"/>
        <v>-2.4432691154736882E-18</v>
      </c>
      <c r="O299" s="1">
        <f t="shared" si="93"/>
        <v>18.143893751216474</v>
      </c>
      <c r="P299" s="15"/>
      <c r="Q299" s="7">
        <f t="shared" si="88"/>
        <v>6.5751661370712353E-2</v>
      </c>
      <c r="R299" s="7"/>
      <c r="S299" s="7">
        <f t="shared" si="94"/>
        <v>3.8941888111933061E-2</v>
      </c>
      <c r="T299" s="50">
        <f t="shared" si="9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/>
      <c r="F300" s="14">
        <f t="shared" si="87"/>
        <v>0</v>
      </c>
      <c r="G300" s="15">
        <f t="shared" si="101"/>
        <v>0</v>
      </c>
      <c r="H300" s="8">
        <f t="shared" si="96"/>
        <v>-9.5769050177500778E-17</v>
      </c>
      <c r="I300" s="21">
        <f t="shared" si="95"/>
        <v>344</v>
      </c>
      <c r="J300" s="15"/>
      <c r="K300" s="15">
        <f t="shared" si="97"/>
        <v>-3.8307620071000311E-16</v>
      </c>
      <c r="L300" s="10">
        <f t="shared" si="98"/>
        <v>-1.4917710546393354E-17</v>
      </c>
      <c r="M300" s="10">
        <f t="shared" si="99"/>
        <v>-2.5187896628263163E-17</v>
      </c>
      <c r="N300" s="8">
        <f t="shared" si="100"/>
        <v>-1.9153810035500157E-18</v>
      </c>
      <c r="O300" s="1">
        <f t="shared" si="93"/>
        <v>18.143893751216474</v>
      </c>
      <c r="P300" s="15"/>
      <c r="Q300" s="7">
        <f t="shared" si="88"/>
        <v>6.5751661370712353E-2</v>
      </c>
      <c r="R300" s="7"/>
      <c r="S300" s="7">
        <f t="shared" si="94"/>
        <v>3.8941888111933061E-2</v>
      </c>
      <c r="T300" s="50">
        <f t="shared" si="9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/>
      <c r="F301" s="14">
        <f t="shared" si="87"/>
        <v>0</v>
      </c>
      <c r="G301" s="15">
        <f t="shared" si="101"/>
        <v>0</v>
      </c>
      <c r="H301" s="8">
        <f t="shared" si="96"/>
        <v>-7.5077370018836418E-17</v>
      </c>
      <c r="I301" s="21">
        <f t="shared" si="95"/>
        <v>345</v>
      </c>
      <c r="J301" s="15"/>
      <c r="K301" s="15">
        <f t="shared" si="97"/>
        <v>-3.0030948007534567E-16</v>
      </c>
      <c r="L301" s="10">
        <f t="shared" si="98"/>
        <v>-1.1694618172046902E-17</v>
      </c>
      <c r="M301" s="10">
        <f t="shared" si="99"/>
        <v>-1.9745847240328815E-17</v>
      </c>
      <c r="N301" s="8">
        <f t="shared" si="100"/>
        <v>-1.5015474003767284E-18</v>
      </c>
      <c r="O301" s="1">
        <f t="shared" si="93"/>
        <v>18.143893751216474</v>
      </c>
      <c r="P301" s="15"/>
      <c r="Q301" s="7">
        <f t="shared" si="88"/>
        <v>6.5751661370712353E-2</v>
      </c>
      <c r="R301" s="7"/>
      <c r="S301" s="7">
        <f t="shared" si="94"/>
        <v>3.8941888111933061E-2</v>
      </c>
      <c r="T301" s="50">
        <f t="shared" si="9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/>
      <c r="F302" s="14">
        <f t="shared" si="87"/>
        <v>0</v>
      </c>
      <c r="G302" s="15">
        <f t="shared" si="101"/>
        <v>0</v>
      </c>
      <c r="H302" s="8">
        <f t="shared" si="96"/>
        <v>-5.885629520704485E-17</v>
      </c>
      <c r="I302" s="21">
        <f t="shared" si="95"/>
        <v>346</v>
      </c>
      <c r="J302" s="15"/>
      <c r="K302" s="15">
        <f t="shared" si="97"/>
        <v>-2.354251808281794E-16</v>
      </c>
      <c r="L302" s="10">
        <f t="shared" si="98"/>
        <v>-9.1679010505425707E-18</v>
      </c>
      <c r="M302" s="10">
        <f t="shared" si="99"/>
        <v>-1.5479596767953174E-17</v>
      </c>
      <c r="N302" s="8">
        <f t="shared" si="100"/>
        <v>-1.177125904140897E-18</v>
      </c>
      <c r="O302" s="1">
        <f t="shared" si="93"/>
        <v>18.143893751216474</v>
      </c>
      <c r="P302" s="15"/>
      <c r="Q302" s="7">
        <f t="shared" si="88"/>
        <v>6.5751661370712353E-2</v>
      </c>
      <c r="R302" s="7"/>
      <c r="S302" s="7">
        <f t="shared" si="94"/>
        <v>3.8941888111933061E-2</v>
      </c>
      <c r="T302" s="50">
        <f t="shared" si="9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/>
      <c r="F303" s="14">
        <f t="shared" si="87"/>
        <v>0</v>
      </c>
      <c r="G303" s="15">
        <f t="shared" si="101"/>
        <v>0</v>
      </c>
      <c r="H303" s="8">
        <f t="shared" si="96"/>
        <v>-4.6139915191884061E-17</v>
      </c>
      <c r="I303" s="21">
        <f t="shared" si="95"/>
        <v>347</v>
      </c>
      <c r="J303" s="15"/>
      <c r="K303" s="15">
        <f t="shared" si="97"/>
        <v>-1.8455966076753624E-16</v>
      </c>
      <c r="L303" s="10">
        <f t="shared" si="98"/>
        <v>-7.1871016595857177E-18</v>
      </c>
      <c r="M303" s="10">
        <f t="shared" si="99"/>
        <v>-1.2135104317480589E-17</v>
      </c>
      <c r="N303" s="8">
        <f t="shared" si="100"/>
        <v>-9.227983038376813E-19</v>
      </c>
      <c r="O303" s="1">
        <f t="shared" si="93"/>
        <v>18.143893751216474</v>
      </c>
      <c r="P303" s="15"/>
      <c r="Q303" s="7">
        <f t="shared" si="88"/>
        <v>6.5751661370712353E-2</v>
      </c>
      <c r="R303" s="7"/>
      <c r="S303" s="7">
        <f t="shared" si="94"/>
        <v>3.8941888111933061E-2</v>
      </c>
      <c r="T303" s="50">
        <f t="shared" si="9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/>
      <c r="F304" s="14">
        <f t="shared" si="87"/>
        <v>0</v>
      </c>
      <c r="G304" s="15">
        <f t="shared" si="101"/>
        <v>0</v>
      </c>
      <c r="H304" s="8">
        <f t="shared" si="96"/>
        <v>-3.6171012232850049E-17</v>
      </c>
      <c r="I304" s="21">
        <f t="shared" si="95"/>
        <v>348</v>
      </c>
      <c r="J304" s="15"/>
      <c r="K304" s="15">
        <f t="shared" si="97"/>
        <v>-1.4468404893140019E-16</v>
      </c>
      <c r="L304" s="10">
        <f t="shared" si="98"/>
        <v>-5.6342700450680343E-18</v>
      </c>
      <c r="M304" s="10">
        <f t="shared" si="99"/>
        <v>-9.5132165910810019E-18</v>
      </c>
      <c r="N304" s="8">
        <f t="shared" si="100"/>
        <v>-7.2342024465700096E-19</v>
      </c>
      <c r="O304" s="1">
        <f t="shared" si="93"/>
        <v>18.143893751216474</v>
      </c>
      <c r="P304" s="15"/>
      <c r="Q304" s="7">
        <f t="shared" si="88"/>
        <v>6.5751661370712353E-2</v>
      </c>
      <c r="R304" s="7"/>
      <c r="S304" s="7">
        <f t="shared" si="94"/>
        <v>3.8941888111933061E-2</v>
      </c>
      <c r="T304" s="50">
        <f t="shared" si="9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/>
      <c r="F305" s="14">
        <f t="shared" si="87"/>
        <v>0</v>
      </c>
      <c r="G305" s="15">
        <f t="shared" si="101"/>
        <v>0</v>
      </c>
      <c r="H305" s="8">
        <f t="shared" si="96"/>
        <v>-2.8355971624740292E-17</v>
      </c>
      <c r="I305" s="21">
        <f t="shared" si="95"/>
        <v>349</v>
      </c>
      <c r="J305" s="15"/>
      <c r="K305" s="15">
        <f t="shared" si="97"/>
        <v>-1.1342388649896117E-16</v>
      </c>
      <c r="L305" s="10">
        <f t="shared" si="98"/>
        <v>-4.4169402972631405E-18</v>
      </c>
      <c r="M305" s="10">
        <f t="shared" si="99"/>
        <v>-7.4578089764298075E-18</v>
      </c>
      <c r="N305" s="8">
        <f t="shared" si="100"/>
        <v>-5.6711943249480582E-19</v>
      </c>
      <c r="O305" s="1">
        <f t="shared" si="93"/>
        <v>18.143893751216474</v>
      </c>
      <c r="P305" s="15"/>
      <c r="Q305" s="7">
        <f t="shared" si="88"/>
        <v>6.5751661370712353E-2</v>
      </c>
      <c r="R305" s="7"/>
      <c r="S305" s="7">
        <f t="shared" si="94"/>
        <v>3.8941888111933061E-2</v>
      </c>
      <c r="T305" s="50">
        <f t="shared" si="9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/>
      <c r="F306" s="14">
        <f t="shared" si="87"/>
        <v>0</v>
      </c>
      <c r="G306" s="15">
        <f t="shared" si="101"/>
        <v>0</v>
      </c>
      <c r="H306" s="8">
        <f t="shared" si="96"/>
        <v>-2.2229433934747301E-17</v>
      </c>
      <c r="I306" s="21">
        <f t="shared" si="95"/>
        <v>350</v>
      </c>
      <c r="J306" s="15"/>
      <c r="K306" s="15">
        <f t="shared" si="97"/>
        <v>-8.8917735738989204E-17</v>
      </c>
      <c r="L306" s="10">
        <f t="shared" si="98"/>
        <v>-3.4626245163141492E-18</v>
      </c>
      <c r="M306" s="10">
        <f t="shared" si="99"/>
        <v>-5.846488850160506E-18</v>
      </c>
      <c r="N306" s="8">
        <f t="shared" si="100"/>
        <v>-4.4458867869494601E-19</v>
      </c>
      <c r="O306" s="1">
        <f t="shared" si="93"/>
        <v>18.143893751216474</v>
      </c>
      <c r="P306" s="15"/>
      <c r="Q306" s="7">
        <f t="shared" si="88"/>
        <v>6.5751661370712353E-2</v>
      </c>
      <c r="R306" s="7"/>
      <c r="S306" s="7">
        <f t="shared" si="94"/>
        <v>3.8941888111933061E-2</v>
      </c>
      <c r="T306" s="50">
        <f t="shared" si="9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Status'!K6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Status'!K7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Status'!K8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Status'!K9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Status'!K10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Status'!K11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Status'!K12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Status'!K13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Status'!K14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Status'!K15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Status'!K16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Status'!K17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Status'!K18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Status'!K19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Status'!K20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Status'!K21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Status'!K22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Status'!K23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Status'!K24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Status'!K25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Status'!K26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Status'!K27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Status'!K28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Status'!K29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Status'!K30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Status'!K31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Status'!K32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Status'!K33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Status'!K34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Status'!K35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Status'!K36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Status'!K37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Status'!K38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Status'!K39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Status'!K40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Status'!K41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Status'!K42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Status'!K43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Status'!K44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2020-04-23T02:45:58Z</dcterms:modified>
</cp:coreProperties>
</file>