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Challenge1_Excel\"/>
    </mc:Choice>
  </mc:AlternateContent>
  <xr:revisionPtr revIDLastSave="0" documentId="13_ncr:1_{8F7EE29B-773E-46D8-A7E5-07139152BE2D}" xr6:coauthVersionLast="47" xr6:coauthVersionMax="47" xr10:uidLastSave="{00000000-0000-0000-0000-000000000000}"/>
  <bookViews>
    <workbookView xWindow="-108" yWindow="-108" windowWidth="23256" windowHeight="12456" tabRatio="700" firstSheet="1" activeTab="2" xr2:uid="{00000000-000D-0000-FFFF-FFFF00000000}"/>
  </bookViews>
  <sheets>
    <sheet name="Crowdfunding" sheetId="1" r:id="rId1"/>
    <sheet name="Parent Category" sheetId="2" r:id="rId2"/>
    <sheet name="Sub Catergory" sheetId="3" r:id="rId3"/>
    <sheet name="Years and Months" sheetId="6" r:id="rId4"/>
    <sheet name="Outcomes by Goal" sheetId="7" r:id="rId5"/>
    <sheet name="Data Analysis Values" sheetId="8" r:id="rId6"/>
  </sheets>
  <definedNames>
    <definedName name="_xlnm._FilterDatabase" localSheetId="0" hidden="1">Crowdfunding!$E$1:$E$1001</definedName>
    <definedName name="_xlchart.v1.0" hidden="1">'Data Analysis Values'!$E$2:$E$365</definedName>
    <definedName name="_xlchart.v1.1" hidden="1">'Data Analysis Values'!$B$2:$B$566</definedName>
    <definedName name="_xlchart.v1.2" hidden="1">'Data Analysis Values'!$E$2:$E$365</definedName>
    <definedName name="_xlchart.v1.3" hidden="1">'Data Analysis Values'!$E$2:$E$365</definedName>
    <definedName name="_xlchart.v1.4" hidden="1">'Data Analysis Values'!$E$2:$E$365</definedName>
    <definedName name="_xlchart.v1.6" hidden="1">'Data Analysis Values'!$E$2:$E$365</definedName>
    <definedName name="_xlchart.v2.5" hidden="1">'Data Analysis Values'!$B$2:$B$566</definedName>
    <definedName name="backercount1">'Data Analysis Values'!$E$2:$E$365</definedName>
    <definedName name="backerdcount1">'Data Analysis Values'!$E$2:$E$365</definedName>
    <definedName name="backers">Crowdfunding!$G$2:$G$1001</definedName>
    <definedName name="backerscount">'Data Analysis Values'!$B$2:$B$566</definedName>
    <definedName name="backerscount1">'Data Analysis Values'!$E$2:$E$365</definedName>
    <definedName name="goal">Crowdfunding!$D$2:$D$1001</definedName>
    <definedName name="outcome">Crowdfunding!$F$2:$F$1001</definedName>
    <definedName name="pledged">Crowdfunding!$E$2:$E$1001</definedName>
  </definedNames>
  <calcPr calcId="191029"/>
  <pivotCaches>
    <pivotCache cacheId="0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K2" i="8"/>
  <c r="H7" i="8"/>
  <c r="H6" i="8"/>
  <c r="H5" i="8"/>
  <c r="H4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C13" i="7"/>
  <c r="B13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4" i="7"/>
  <c r="B3" i="7"/>
  <c r="E3" i="7" s="1"/>
  <c r="D2" i="7"/>
  <c r="C2" i="7"/>
  <c r="B2" i="7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E4" i="7" l="1"/>
  <c r="E5" i="7"/>
  <c r="E6" i="7"/>
  <c r="E7" i="7"/>
  <c r="F7" i="7" s="1"/>
  <c r="H3" i="7"/>
  <c r="H5" i="7"/>
  <c r="H6" i="7"/>
  <c r="H7" i="7"/>
  <c r="H4" i="7"/>
  <c r="E13" i="7"/>
  <c r="H13" i="7" s="1"/>
  <c r="G3" i="7"/>
  <c r="F12" i="7"/>
  <c r="G12" i="7"/>
  <c r="G5" i="7"/>
  <c r="G4" i="7"/>
  <c r="G6" i="7"/>
  <c r="G7" i="7"/>
  <c r="E12" i="7"/>
  <c r="H12" i="7" s="1"/>
  <c r="E2" i="7"/>
  <c r="F2" i="7" s="1"/>
  <c r="E11" i="7"/>
  <c r="G11" i="7" s="1"/>
  <c r="F6" i="7"/>
  <c r="F5" i="7"/>
  <c r="E10" i="7"/>
  <c r="G10" i="7" s="1"/>
  <c r="E9" i="7"/>
  <c r="G9" i="7" s="1"/>
  <c r="F4" i="7"/>
  <c r="E8" i="7"/>
  <c r="F8" i="7" s="1"/>
  <c r="F3" i="7"/>
  <c r="F13" i="7"/>
  <c r="O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P437" i="1"/>
  <c r="P438" i="1"/>
  <c r="P60" i="1"/>
  <c r="P61" i="1"/>
  <c r="P439" i="1"/>
  <c r="P62" i="1"/>
  <c r="P440" i="1"/>
  <c r="P423" i="1"/>
  <c r="P63" i="1"/>
  <c r="P441" i="1"/>
  <c r="P64" i="1"/>
  <c r="P65" i="1"/>
  <c r="P442" i="1"/>
  <c r="P66" i="1"/>
  <c r="P67" i="1"/>
  <c r="P443" i="1"/>
  <c r="P444" i="1"/>
  <c r="P2" i="1"/>
  <c r="P68" i="1"/>
  <c r="P445" i="1"/>
  <c r="P69" i="1"/>
  <c r="P446" i="1"/>
  <c r="P447" i="1"/>
  <c r="P448" i="1"/>
  <c r="P449" i="1"/>
  <c r="P3" i="1"/>
  <c r="P70" i="1"/>
  <c r="P450" i="1"/>
  <c r="P451" i="1"/>
  <c r="P452" i="1"/>
  <c r="P453" i="1"/>
  <c r="P71" i="1"/>
  <c r="P454" i="1"/>
  <c r="P455" i="1"/>
  <c r="P456" i="1"/>
  <c r="P457" i="1"/>
  <c r="P458" i="1"/>
  <c r="P459" i="1"/>
  <c r="P72" i="1"/>
  <c r="P460" i="1"/>
  <c r="P461" i="1"/>
  <c r="P462" i="1"/>
  <c r="P463" i="1"/>
  <c r="P464" i="1"/>
  <c r="P73" i="1"/>
  <c r="P465" i="1"/>
  <c r="P466" i="1"/>
  <c r="P467" i="1"/>
  <c r="P468" i="1"/>
  <c r="P74" i="1"/>
  <c r="P75" i="1"/>
  <c r="P76" i="1"/>
  <c r="P469" i="1"/>
  <c r="P77" i="1"/>
  <c r="P470" i="1"/>
  <c r="P471" i="1"/>
  <c r="P472" i="1"/>
  <c r="P473" i="1"/>
  <c r="P474" i="1"/>
  <c r="P475" i="1"/>
  <c r="P78" i="1"/>
  <c r="P476" i="1"/>
  <c r="P79" i="1"/>
  <c r="P80" i="1"/>
  <c r="P477" i="1"/>
  <c r="P81" i="1"/>
  <c r="P478" i="1"/>
  <c r="P479" i="1"/>
  <c r="P4" i="1"/>
  <c r="P480" i="1"/>
  <c r="P481" i="1"/>
  <c r="P482" i="1"/>
  <c r="P483" i="1"/>
  <c r="P484" i="1"/>
  <c r="P485" i="1"/>
  <c r="P82" i="1"/>
  <c r="P83" i="1"/>
  <c r="P486" i="1"/>
  <c r="P84" i="1"/>
  <c r="P487" i="1"/>
  <c r="P488" i="1"/>
  <c r="P489" i="1"/>
  <c r="P85" i="1"/>
  <c r="P490" i="1"/>
  <c r="P491" i="1"/>
  <c r="P492" i="1"/>
  <c r="P86" i="1"/>
  <c r="P493" i="1"/>
  <c r="P494" i="1"/>
  <c r="P87" i="1"/>
  <c r="P88" i="1"/>
  <c r="P495" i="1"/>
  <c r="P5" i="1"/>
  <c r="P496" i="1"/>
  <c r="P497" i="1"/>
  <c r="P498" i="1"/>
  <c r="P499" i="1"/>
  <c r="P89" i="1"/>
  <c r="P500" i="1"/>
  <c r="P90" i="1"/>
  <c r="P501" i="1"/>
  <c r="P502" i="1"/>
  <c r="P91" i="1"/>
  <c r="P503" i="1"/>
  <c r="P504" i="1"/>
  <c r="P505" i="1"/>
  <c r="P506" i="1"/>
  <c r="P507" i="1"/>
  <c r="P92" i="1"/>
  <c r="P93" i="1"/>
  <c r="P508" i="1"/>
  <c r="P509" i="1"/>
  <c r="P510" i="1"/>
  <c r="P511" i="1"/>
  <c r="P94" i="1"/>
  <c r="P95" i="1"/>
  <c r="P512" i="1"/>
  <c r="P513" i="1"/>
  <c r="P514" i="1"/>
  <c r="P515" i="1"/>
  <c r="P516" i="1"/>
  <c r="P96" i="1"/>
  <c r="P97" i="1"/>
  <c r="P517" i="1"/>
  <c r="P518" i="1"/>
  <c r="P98" i="1"/>
  <c r="P99" i="1"/>
  <c r="P6" i="1"/>
  <c r="P7" i="1"/>
  <c r="P519" i="1"/>
  <c r="P520" i="1"/>
  <c r="P521" i="1"/>
  <c r="P522" i="1"/>
  <c r="P100" i="1"/>
  <c r="P101" i="1"/>
  <c r="P8" i="1"/>
  <c r="P523" i="1"/>
  <c r="P102" i="1"/>
  <c r="P103" i="1"/>
  <c r="P524" i="1"/>
  <c r="P525" i="1"/>
  <c r="P526" i="1"/>
  <c r="P527" i="1"/>
  <c r="P528" i="1"/>
  <c r="P529" i="1"/>
  <c r="P9" i="1"/>
  <c r="P530" i="1"/>
  <c r="P531" i="1"/>
  <c r="P532" i="1"/>
  <c r="P104" i="1"/>
  <c r="P105" i="1"/>
  <c r="P533" i="1"/>
  <c r="P106" i="1"/>
  <c r="P107" i="1"/>
  <c r="P108" i="1"/>
  <c r="P10" i="1"/>
  <c r="P109" i="1"/>
  <c r="P534" i="1"/>
  <c r="P535" i="1"/>
  <c r="P536" i="1"/>
  <c r="P110" i="1"/>
  <c r="P537" i="1"/>
  <c r="P538" i="1"/>
  <c r="P539" i="1"/>
  <c r="P540" i="1"/>
  <c r="P541" i="1"/>
  <c r="P542" i="1"/>
  <c r="P111" i="1"/>
  <c r="P543" i="1"/>
  <c r="P112" i="1"/>
  <c r="P113" i="1"/>
  <c r="P114" i="1"/>
  <c r="P544" i="1"/>
  <c r="P545" i="1"/>
  <c r="P115" i="1"/>
  <c r="P116" i="1"/>
  <c r="P546" i="1"/>
  <c r="P117" i="1"/>
  <c r="P547" i="1"/>
  <c r="P548" i="1"/>
  <c r="P118" i="1"/>
  <c r="P549" i="1"/>
  <c r="P119" i="1"/>
  <c r="P550" i="1"/>
  <c r="P120" i="1"/>
  <c r="P121" i="1"/>
  <c r="P551" i="1"/>
  <c r="P122" i="1"/>
  <c r="P11" i="1"/>
  <c r="P123" i="1"/>
  <c r="P124" i="1"/>
  <c r="P125" i="1"/>
  <c r="P126" i="1"/>
  <c r="P552" i="1"/>
  <c r="P553" i="1"/>
  <c r="P127" i="1"/>
  <c r="P554" i="1"/>
  <c r="P128" i="1"/>
  <c r="P129" i="1"/>
  <c r="P130" i="1"/>
  <c r="P555" i="1"/>
  <c r="P12" i="1"/>
  <c r="P556" i="1"/>
  <c r="P131" i="1"/>
  <c r="P557" i="1"/>
  <c r="P13" i="1"/>
  <c r="P558" i="1"/>
  <c r="P559" i="1"/>
  <c r="P424" i="1"/>
  <c r="P132" i="1"/>
  <c r="P133" i="1"/>
  <c r="P560" i="1"/>
  <c r="P561" i="1"/>
  <c r="P562" i="1"/>
  <c r="P134" i="1"/>
  <c r="P563" i="1"/>
  <c r="P135" i="1"/>
  <c r="P564" i="1"/>
  <c r="P565" i="1"/>
  <c r="P136" i="1"/>
  <c r="P137" i="1"/>
  <c r="P566" i="1"/>
  <c r="P138" i="1"/>
  <c r="P567" i="1"/>
  <c r="P568" i="1"/>
  <c r="P569" i="1"/>
  <c r="P570" i="1"/>
  <c r="P571" i="1"/>
  <c r="P572" i="1"/>
  <c r="P573" i="1"/>
  <c r="P14" i="1"/>
  <c r="P574" i="1"/>
  <c r="P575" i="1"/>
  <c r="P576" i="1"/>
  <c r="P139" i="1"/>
  <c r="P140" i="1"/>
  <c r="P577" i="1"/>
  <c r="P578" i="1"/>
  <c r="P141" i="1"/>
  <c r="P579" i="1"/>
  <c r="P580" i="1"/>
  <c r="P581" i="1"/>
  <c r="P582" i="1"/>
  <c r="P583" i="1"/>
  <c r="P584" i="1"/>
  <c r="P585" i="1"/>
  <c r="P586" i="1"/>
  <c r="P587" i="1"/>
  <c r="P588" i="1"/>
  <c r="P142" i="1"/>
  <c r="P143" i="1"/>
  <c r="P589" i="1"/>
  <c r="P144" i="1"/>
  <c r="P590" i="1"/>
  <c r="P591" i="1"/>
  <c r="P145" i="1"/>
  <c r="P592" i="1"/>
  <c r="P593" i="1"/>
  <c r="P594" i="1"/>
  <c r="P595" i="1"/>
  <c r="P146" i="1"/>
  <c r="P596" i="1"/>
  <c r="P597" i="1"/>
  <c r="P598" i="1"/>
  <c r="P599" i="1"/>
  <c r="P147" i="1"/>
  <c r="P600" i="1"/>
  <c r="P601" i="1"/>
  <c r="P602" i="1"/>
  <c r="P15" i="1"/>
  <c r="P425" i="1"/>
  <c r="P603" i="1"/>
  <c r="P604" i="1"/>
  <c r="P148" i="1"/>
  <c r="P605" i="1"/>
  <c r="P149" i="1"/>
  <c r="P606" i="1"/>
  <c r="P607" i="1"/>
  <c r="P608" i="1"/>
  <c r="P609" i="1"/>
  <c r="P150" i="1"/>
  <c r="P610" i="1"/>
  <c r="P151" i="1"/>
  <c r="P152" i="1"/>
  <c r="P611" i="1"/>
  <c r="P16" i="1"/>
  <c r="P612" i="1"/>
  <c r="P153" i="1"/>
  <c r="P613" i="1"/>
  <c r="P154" i="1"/>
  <c r="P614" i="1"/>
  <c r="P155" i="1"/>
  <c r="P17" i="1"/>
  <c r="P615" i="1"/>
  <c r="P156" i="1"/>
  <c r="P157" i="1"/>
  <c r="P158" i="1"/>
  <c r="P616" i="1"/>
  <c r="P159" i="1"/>
  <c r="P160" i="1"/>
  <c r="P617" i="1"/>
  <c r="P161" i="1"/>
  <c r="P162" i="1"/>
  <c r="P618" i="1"/>
  <c r="P619" i="1"/>
  <c r="P163" i="1"/>
  <c r="P620" i="1"/>
  <c r="P164" i="1"/>
  <c r="P18" i="1"/>
  <c r="P165" i="1"/>
  <c r="P621" i="1"/>
  <c r="P622" i="1"/>
  <c r="P623" i="1"/>
  <c r="P624" i="1"/>
  <c r="P166" i="1"/>
  <c r="P167" i="1"/>
  <c r="P168" i="1"/>
  <c r="P169" i="1"/>
  <c r="P19" i="1"/>
  <c r="P170" i="1"/>
  <c r="P171" i="1"/>
  <c r="P625" i="1"/>
  <c r="P172" i="1"/>
  <c r="P626" i="1"/>
  <c r="P173" i="1"/>
  <c r="P174" i="1"/>
  <c r="P175" i="1"/>
  <c r="P627" i="1"/>
  <c r="P426" i="1"/>
  <c r="P628" i="1"/>
  <c r="P629" i="1"/>
  <c r="P630" i="1"/>
  <c r="P631" i="1"/>
  <c r="P632" i="1"/>
  <c r="P633" i="1"/>
  <c r="P176" i="1"/>
  <c r="P634" i="1"/>
  <c r="P635" i="1"/>
  <c r="P20" i="1"/>
  <c r="P177" i="1"/>
  <c r="P178" i="1"/>
  <c r="P179" i="1"/>
  <c r="P180" i="1"/>
  <c r="P181" i="1"/>
  <c r="P182" i="1"/>
  <c r="P183" i="1"/>
  <c r="P636" i="1"/>
  <c r="P184" i="1"/>
  <c r="P185" i="1"/>
  <c r="P186" i="1"/>
  <c r="P637" i="1"/>
  <c r="P187" i="1"/>
  <c r="P638" i="1"/>
  <c r="P639" i="1"/>
  <c r="P427" i="1"/>
  <c r="P188" i="1"/>
  <c r="P640" i="1"/>
  <c r="P189" i="1"/>
  <c r="P641" i="1"/>
  <c r="P642" i="1"/>
  <c r="P643" i="1"/>
  <c r="P644" i="1"/>
  <c r="P645" i="1"/>
  <c r="P646" i="1"/>
  <c r="P647" i="1"/>
  <c r="P648" i="1"/>
  <c r="P190" i="1"/>
  <c r="P649" i="1"/>
  <c r="P650" i="1"/>
  <c r="P651" i="1"/>
  <c r="P191" i="1"/>
  <c r="P652" i="1"/>
  <c r="P653" i="1"/>
  <c r="P192" i="1"/>
  <c r="P193" i="1"/>
  <c r="P654" i="1"/>
  <c r="P194" i="1"/>
  <c r="P195" i="1"/>
  <c r="P196" i="1"/>
  <c r="P655" i="1"/>
  <c r="P656" i="1"/>
  <c r="P197" i="1"/>
  <c r="P657" i="1"/>
  <c r="P658" i="1"/>
  <c r="P659" i="1"/>
  <c r="P198" i="1"/>
  <c r="P199" i="1"/>
  <c r="P21" i="1"/>
  <c r="P660" i="1"/>
  <c r="P661" i="1"/>
  <c r="P200" i="1"/>
  <c r="P201" i="1"/>
  <c r="P662" i="1"/>
  <c r="P663" i="1"/>
  <c r="P664" i="1"/>
  <c r="P665" i="1"/>
  <c r="P666" i="1"/>
  <c r="P667" i="1"/>
  <c r="P202" i="1"/>
  <c r="P203" i="1"/>
  <c r="P668" i="1"/>
  <c r="P204" i="1"/>
  <c r="P205" i="1"/>
  <c r="P669" i="1"/>
  <c r="P206" i="1"/>
  <c r="P670" i="1"/>
  <c r="P671" i="1"/>
  <c r="P672" i="1"/>
  <c r="P207" i="1"/>
  <c r="P428" i="1"/>
  <c r="P673" i="1"/>
  <c r="P674" i="1"/>
  <c r="P429" i="1"/>
  <c r="P208" i="1"/>
  <c r="P209" i="1"/>
  <c r="P210" i="1"/>
  <c r="P211" i="1"/>
  <c r="P212" i="1"/>
  <c r="P675" i="1"/>
  <c r="P676" i="1"/>
  <c r="P213" i="1"/>
  <c r="P677" i="1"/>
  <c r="P214" i="1"/>
  <c r="P215" i="1"/>
  <c r="P678" i="1"/>
  <c r="P679" i="1"/>
  <c r="P680" i="1"/>
  <c r="P216" i="1"/>
  <c r="P22" i="1"/>
  <c r="P217" i="1"/>
  <c r="P681" i="1"/>
  <c r="P218" i="1"/>
  <c r="P219" i="1"/>
  <c r="P23" i="1"/>
  <c r="P682" i="1"/>
  <c r="P683" i="1"/>
  <c r="P684" i="1"/>
  <c r="P685" i="1"/>
  <c r="P686" i="1"/>
  <c r="P687" i="1"/>
  <c r="P220" i="1"/>
  <c r="P688" i="1"/>
  <c r="P24" i="1"/>
  <c r="P689" i="1"/>
  <c r="P690" i="1"/>
  <c r="P221" i="1"/>
  <c r="P25" i="1"/>
  <c r="P222" i="1"/>
  <c r="P691" i="1"/>
  <c r="P223" i="1"/>
  <c r="P692" i="1"/>
  <c r="P224" i="1"/>
  <c r="P225" i="1"/>
  <c r="P226" i="1"/>
  <c r="P693" i="1"/>
  <c r="P694" i="1"/>
  <c r="P227" i="1"/>
  <c r="P695" i="1"/>
  <c r="P228" i="1"/>
  <c r="P696" i="1"/>
  <c r="P697" i="1"/>
  <c r="P229" i="1"/>
  <c r="P698" i="1"/>
  <c r="P699" i="1"/>
  <c r="P700" i="1"/>
  <c r="P701" i="1"/>
  <c r="P702" i="1"/>
  <c r="P230" i="1"/>
  <c r="P703" i="1"/>
  <c r="P704" i="1"/>
  <c r="P705" i="1"/>
  <c r="P231" i="1"/>
  <c r="P706" i="1"/>
  <c r="P707" i="1"/>
  <c r="P708" i="1"/>
  <c r="P232" i="1"/>
  <c r="P233" i="1"/>
  <c r="P709" i="1"/>
  <c r="P710" i="1"/>
  <c r="P711" i="1"/>
  <c r="P234" i="1"/>
  <c r="P235" i="1"/>
  <c r="P236" i="1"/>
  <c r="P712" i="1"/>
  <c r="P237" i="1"/>
  <c r="P238" i="1"/>
  <c r="P713" i="1"/>
  <c r="P714" i="1"/>
  <c r="P715" i="1"/>
  <c r="P716" i="1"/>
  <c r="P717" i="1"/>
  <c r="P26" i="1"/>
  <c r="P718" i="1"/>
  <c r="P719" i="1"/>
  <c r="P720" i="1"/>
  <c r="P239" i="1"/>
  <c r="P240" i="1"/>
  <c r="P241" i="1"/>
  <c r="P242" i="1"/>
  <c r="P243" i="1"/>
  <c r="P244" i="1"/>
  <c r="P721" i="1"/>
  <c r="P722" i="1"/>
  <c r="P245" i="1"/>
  <c r="P246" i="1"/>
  <c r="P723" i="1"/>
  <c r="P247" i="1"/>
  <c r="P724" i="1"/>
  <c r="P248" i="1"/>
  <c r="P725" i="1"/>
  <c r="P249" i="1"/>
  <c r="P726" i="1"/>
  <c r="P27" i="1"/>
  <c r="P28" i="1"/>
  <c r="P250" i="1"/>
  <c r="P251" i="1"/>
  <c r="P727" i="1"/>
  <c r="P252" i="1"/>
  <c r="P728" i="1"/>
  <c r="P729" i="1"/>
  <c r="P730" i="1"/>
  <c r="P253" i="1"/>
  <c r="P731" i="1"/>
  <c r="P254" i="1"/>
  <c r="P255" i="1"/>
  <c r="P732" i="1"/>
  <c r="P256" i="1"/>
  <c r="P257" i="1"/>
  <c r="P258" i="1"/>
  <c r="P259" i="1"/>
  <c r="P430" i="1"/>
  <c r="P733" i="1"/>
  <c r="P734" i="1"/>
  <c r="P260" i="1"/>
  <c r="P735" i="1"/>
  <c r="P736" i="1"/>
  <c r="P737" i="1"/>
  <c r="P261" i="1"/>
  <c r="P262" i="1"/>
  <c r="P738" i="1"/>
  <c r="P263" i="1"/>
  <c r="P264" i="1"/>
  <c r="P265" i="1"/>
  <c r="P739" i="1"/>
  <c r="P266" i="1"/>
  <c r="P740" i="1"/>
  <c r="P741" i="1"/>
  <c r="P742" i="1"/>
  <c r="P743" i="1"/>
  <c r="P29" i="1"/>
  <c r="P267" i="1"/>
  <c r="P268" i="1"/>
  <c r="P269" i="1"/>
  <c r="P744" i="1"/>
  <c r="P745" i="1"/>
  <c r="P746" i="1"/>
  <c r="P747" i="1"/>
  <c r="P748" i="1"/>
  <c r="P749" i="1"/>
  <c r="P750" i="1"/>
  <c r="P751" i="1"/>
  <c r="P270" i="1"/>
  <c r="P752" i="1"/>
  <c r="P271" i="1"/>
  <c r="P753" i="1"/>
  <c r="P272" i="1"/>
  <c r="P754" i="1"/>
  <c r="P755" i="1"/>
  <c r="P756" i="1"/>
  <c r="P757" i="1"/>
  <c r="P273" i="1"/>
  <c r="P30" i="1"/>
  <c r="P758" i="1"/>
  <c r="P759" i="1"/>
  <c r="P274" i="1"/>
  <c r="P275" i="1"/>
  <c r="P31" i="1"/>
  <c r="P276" i="1"/>
  <c r="P760" i="1"/>
  <c r="P761" i="1"/>
  <c r="P277" i="1"/>
  <c r="P278" i="1"/>
  <c r="P762" i="1"/>
  <c r="P763" i="1"/>
  <c r="P764" i="1"/>
  <c r="P765" i="1"/>
  <c r="P279" i="1"/>
  <c r="P280" i="1"/>
  <c r="P281" i="1"/>
  <c r="P282" i="1"/>
  <c r="P766" i="1"/>
  <c r="P283" i="1"/>
  <c r="P767" i="1"/>
  <c r="P284" i="1"/>
  <c r="P768" i="1"/>
  <c r="P285" i="1"/>
  <c r="P769" i="1"/>
  <c r="P770" i="1"/>
  <c r="P286" i="1"/>
  <c r="P287" i="1"/>
  <c r="P771" i="1"/>
  <c r="P772" i="1"/>
  <c r="P773" i="1"/>
  <c r="P774" i="1"/>
  <c r="P775" i="1"/>
  <c r="P776" i="1"/>
  <c r="P777" i="1"/>
  <c r="P778" i="1"/>
  <c r="P779" i="1"/>
  <c r="P780" i="1"/>
  <c r="P32" i="1"/>
  <c r="P781" i="1"/>
  <c r="P782" i="1"/>
  <c r="P783" i="1"/>
  <c r="P784" i="1"/>
  <c r="P785" i="1"/>
  <c r="P786" i="1"/>
  <c r="P288" i="1"/>
  <c r="P289" i="1"/>
  <c r="P787" i="1"/>
  <c r="P788" i="1"/>
  <c r="P290" i="1"/>
  <c r="P789" i="1"/>
  <c r="P790" i="1"/>
  <c r="P291" i="1"/>
  <c r="P791" i="1"/>
  <c r="P792" i="1"/>
  <c r="P793" i="1"/>
  <c r="P292" i="1"/>
  <c r="P33" i="1"/>
  <c r="P794" i="1"/>
  <c r="P431" i="1"/>
  <c r="P293" i="1"/>
  <c r="P34" i="1"/>
  <c r="P795" i="1"/>
  <c r="P294" i="1"/>
  <c r="P295" i="1"/>
  <c r="P296" i="1"/>
  <c r="P432" i="1"/>
  <c r="P297" i="1"/>
  <c r="P796" i="1"/>
  <c r="P797" i="1"/>
  <c r="P798" i="1"/>
  <c r="P298" i="1"/>
  <c r="P299" i="1"/>
  <c r="P300" i="1"/>
  <c r="P301" i="1"/>
  <c r="P35" i="1"/>
  <c r="P302" i="1"/>
  <c r="P303" i="1"/>
  <c r="P304" i="1"/>
  <c r="P799" i="1"/>
  <c r="P800" i="1"/>
  <c r="P801" i="1"/>
  <c r="P802" i="1"/>
  <c r="P305" i="1"/>
  <c r="P306" i="1"/>
  <c r="P36" i="1"/>
  <c r="P307" i="1"/>
  <c r="P308" i="1"/>
  <c r="P309" i="1"/>
  <c r="P310" i="1"/>
  <c r="P311" i="1"/>
  <c r="P312" i="1"/>
  <c r="P803" i="1"/>
  <c r="P37" i="1"/>
  <c r="P804" i="1"/>
  <c r="P313" i="1"/>
  <c r="P805" i="1"/>
  <c r="P806" i="1"/>
  <c r="P807" i="1"/>
  <c r="P314" i="1"/>
  <c r="P315" i="1"/>
  <c r="P38" i="1"/>
  <c r="P808" i="1"/>
  <c r="P809" i="1"/>
  <c r="P316" i="1"/>
  <c r="P39" i="1"/>
  <c r="P810" i="1"/>
  <c r="P317" i="1"/>
  <c r="P318" i="1"/>
  <c r="P811" i="1"/>
  <c r="P812" i="1"/>
  <c r="P813" i="1"/>
  <c r="P319" i="1"/>
  <c r="P814" i="1"/>
  <c r="P815" i="1"/>
  <c r="P816" i="1"/>
  <c r="P817" i="1"/>
  <c r="P818" i="1"/>
  <c r="P819" i="1"/>
  <c r="P320" i="1"/>
  <c r="P321" i="1"/>
  <c r="P322" i="1"/>
  <c r="P820" i="1"/>
  <c r="P323" i="1"/>
  <c r="P821" i="1"/>
  <c r="P822" i="1"/>
  <c r="P324" i="1"/>
  <c r="P325" i="1"/>
  <c r="P823" i="1"/>
  <c r="P326" i="1"/>
  <c r="P824" i="1"/>
  <c r="P825" i="1"/>
  <c r="P327" i="1"/>
  <c r="P826" i="1"/>
  <c r="P827" i="1"/>
  <c r="P828" i="1"/>
  <c r="P829" i="1"/>
  <c r="P830" i="1"/>
  <c r="P328" i="1"/>
  <c r="P831" i="1"/>
  <c r="P832" i="1"/>
  <c r="P833" i="1"/>
  <c r="P329" i="1"/>
  <c r="P834" i="1"/>
  <c r="P835" i="1"/>
  <c r="P836" i="1"/>
  <c r="P837" i="1"/>
  <c r="P40" i="1"/>
  <c r="P41" i="1"/>
  <c r="P838" i="1"/>
  <c r="P839" i="1"/>
  <c r="P840" i="1"/>
  <c r="P330" i="1"/>
  <c r="P42" i="1"/>
  <c r="P841" i="1"/>
  <c r="P331" i="1"/>
  <c r="P842" i="1"/>
  <c r="P843" i="1"/>
  <c r="P43" i="1"/>
  <c r="P332" i="1"/>
  <c r="P844" i="1"/>
  <c r="P845" i="1"/>
  <c r="P846" i="1"/>
  <c r="P44" i="1"/>
  <c r="P847" i="1"/>
  <c r="P333" i="1"/>
  <c r="P334" i="1"/>
  <c r="P335" i="1"/>
  <c r="P848" i="1"/>
  <c r="P849" i="1"/>
  <c r="P336" i="1"/>
  <c r="P850" i="1"/>
  <c r="P337" i="1"/>
  <c r="P851" i="1"/>
  <c r="P852" i="1"/>
  <c r="P45" i="1"/>
  <c r="P853" i="1"/>
  <c r="P338" i="1"/>
  <c r="P854" i="1"/>
  <c r="P46" i="1"/>
  <c r="P855" i="1"/>
  <c r="P856" i="1"/>
  <c r="P857" i="1"/>
  <c r="P858" i="1"/>
  <c r="P859" i="1"/>
  <c r="P860" i="1"/>
  <c r="P339" i="1"/>
  <c r="P340" i="1"/>
  <c r="P861" i="1"/>
  <c r="P862" i="1"/>
  <c r="P863" i="1"/>
  <c r="P864" i="1"/>
  <c r="P865" i="1"/>
  <c r="P341" i="1"/>
  <c r="P342" i="1"/>
  <c r="P866" i="1"/>
  <c r="P343" i="1"/>
  <c r="P867" i="1"/>
  <c r="P47" i="1"/>
  <c r="P868" i="1"/>
  <c r="P869" i="1"/>
  <c r="P870" i="1"/>
  <c r="P344" i="1"/>
  <c r="P345" i="1"/>
  <c r="P346" i="1"/>
  <c r="P871" i="1"/>
  <c r="P347" i="1"/>
  <c r="P872" i="1"/>
  <c r="P48" i="1"/>
  <c r="P873" i="1"/>
  <c r="P874" i="1"/>
  <c r="P875" i="1"/>
  <c r="P876" i="1"/>
  <c r="P877" i="1"/>
  <c r="P348" i="1"/>
  <c r="P433" i="1"/>
  <c r="P349" i="1"/>
  <c r="P49" i="1"/>
  <c r="P350" i="1"/>
  <c r="P351" i="1"/>
  <c r="P878" i="1"/>
  <c r="P879" i="1"/>
  <c r="P352" i="1"/>
  <c r="P353" i="1"/>
  <c r="P880" i="1"/>
  <c r="P881" i="1"/>
  <c r="P354" i="1"/>
  <c r="P355" i="1"/>
  <c r="P882" i="1"/>
  <c r="P883" i="1"/>
  <c r="P884" i="1"/>
  <c r="P885" i="1"/>
  <c r="P356" i="1"/>
  <c r="P886" i="1"/>
  <c r="P887" i="1"/>
  <c r="P357" i="1"/>
  <c r="P358" i="1"/>
  <c r="P888" i="1"/>
  <c r="P359" i="1"/>
  <c r="P889" i="1"/>
  <c r="P890" i="1"/>
  <c r="P360" i="1"/>
  <c r="P891" i="1"/>
  <c r="P892" i="1"/>
  <c r="P893" i="1"/>
  <c r="P894" i="1"/>
  <c r="P361" i="1"/>
  <c r="P895" i="1"/>
  <c r="P896" i="1"/>
  <c r="P897" i="1"/>
  <c r="P898" i="1"/>
  <c r="P899" i="1"/>
  <c r="P900" i="1"/>
  <c r="P901" i="1"/>
  <c r="P902" i="1"/>
  <c r="P362" i="1"/>
  <c r="P363" i="1"/>
  <c r="P364" i="1"/>
  <c r="P903" i="1"/>
  <c r="P904" i="1"/>
  <c r="P905" i="1"/>
  <c r="P906" i="1"/>
  <c r="P365" i="1"/>
  <c r="P366" i="1"/>
  <c r="P907" i="1"/>
  <c r="P908" i="1"/>
  <c r="P909" i="1"/>
  <c r="P910" i="1"/>
  <c r="P911" i="1"/>
  <c r="P912" i="1"/>
  <c r="P367" i="1"/>
  <c r="P50" i="1"/>
  <c r="P913" i="1"/>
  <c r="P914" i="1"/>
  <c r="P915" i="1"/>
  <c r="P916" i="1"/>
  <c r="P917" i="1"/>
  <c r="P368" i="1"/>
  <c r="P918" i="1"/>
  <c r="P369" i="1"/>
  <c r="P919" i="1"/>
  <c r="P920" i="1"/>
  <c r="P921" i="1"/>
  <c r="P922" i="1"/>
  <c r="P923" i="1"/>
  <c r="P370" i="1"/>
  <c r="P371" i="1"/>
  <c r="P924" i="1"/>
  <c r="P925" i="1"/>
  <c r="P926" i="1"/>
  <c r="P927" i="1"/>
  <c r="P928" i="1"/>
  <c r="P929" i="1"/>
  <c r="P51" i="1"/>
  <c r="P930" i="1"/>
  <c r="P931" i="1"/>
  <c r="P372" i="1"/>
  <c r="P373" i="1"/>
  <c r="P932" i="1"/>
  <c r="P933" i="1"/>
  <c r="P934" i="1"/>
  <c r="P935" i="1"/>
  <c r="P374" i="1"/>
  <c r="P375" i="1"/>
  <c r="P376" i="1"/>
  <c r="P377" i="1"/>
  <c r="P936" i="1"/>
  <c r="P937" i="1"/>
  <c r="P378" i="1"/>
  <c r="P938" i="1"/>
  <c r="P939" i="1"/>
  <c r="P379" i="1"/>
  <c r="P940" i="1"/>
  <c r="P380" i="1"/>
  <c r="P381" i="1"/>
  <c r="P941" i="1"/>
  <c r="P942" i="1"/>
  <c r="P943" i="1"/>
  <c r="P944" i="1"/>
  <c r="P945" i="1"/>
  <c r="P946" i="1"/>
  <c r="P947" i="1"/>
  <c r="P382" i="1"/>
  <c r="P948" i="1"/>
  <c r="P383" i="1"/>
  <c r="P384" i="1"/>
  <c r="P949" i="1"/>
  <c r="P385" i="1"/>
  <c r="P950" i="1"/>
  <c r="P951" i="1"/>
  <c r="P434" i="1"/>
  <c r="P386" i="1"/>
  <c r="P952" i="1"/>
  <c r="P953" i="1"/>
  <c r="P387" i="1"/>
  <c r="P954" i="1"/>
  <c r="P955" i="1"/>
  <c r="P52" i="1"/>
  <c r="P956" i="1"/>
  <c r="P957" i="1"/>
  <c r="P388" i="1"/>
  <c r="P389" i="1"/>
  <c r="P958" i="1"/>
  <c r="P390" i="1"/>
  <c r="P435" i="1"/>
  <c r="P959" i="1"/>
  <c r="P391" i="1"/>
  <c r="P960" i="1"/>
  <c r="P392" i="1"/>
  <c r="P961" i="1"/>
  <c r="P962" i="1"/>
  <c r="P963" i="1"/>
  <c r="P964" i="1"/>
  <c r="P393" i="1"/>
  <c r="P394" i="1"/>
  <c r="P965" i="1"/>
  <c r="P966" i="1"/>
  <c r="P967" i="1"/>
  <c r="P395" i="1"/>
  <c r="P968" i="1"/>
  <c r="P969" i="1"/>
  <c r="P970" i="1"/>
  <c r="P971" i="1"/>
  <c r="P396" i="1"/>
  <c r="P53" i="1"/>
  <c r="P972" i="1"/>
  <c r="P397" i="1"/>
  <c r="P436" i="1"/>
  <c r="P398" i="1"/>
  <c r="P399" i="1"/>
  <c r="P973" i="1"/>
  <c r="P400" i="1"/>
  <c r="P401" i="1"/>
  <c r="P402" i="1"/>
  <c r="P403" i="1"/>
  <c r="P54" i="1"/>
  <c r="P974" i="1"/>
  <c r="P404" i="1"/>
  <c r="P975" i="1"/>
  <c r="P55" i="1"/>
  <c r="P405" i="1"/>
  <c r="P976" i="1"/>
  <c r="P977" i="1"/>
  <c r="P406" i="1"/>
  <c r="P978" i="1"/>
  <c r="P979" i="1"/>
  <c r="P407" i="1"/>
  <c r="P408" i="1"/>
  <c r="P980" i="1"/>
  <c r="P981" i="1"/>
  <c r="P409" i="1"/>
  <c r="P982" i="1"/>
  <c r="P983" i="1"/>
  <c r="P984" i="1"/>
  <c r="P985" i="1"/>
  <c r="P986" i="1"/>
  <c r="P987" i="1"/>
  <c r="P410" i="1"/>
  <c r="P411" i="1"/>
  <c r="P988" i="1"/>
  <c r="P412" i="1"/>
  <c r="P989" i="1"/>
  <c r="P990" i="1"/>
  <c r="P991" i="1"/>
  <c r="P413" i="1"/>
  <c r="P992" i="1"/>
  <c r="P993" i="1"/>
  <c r="P414" i="1"/>
  <c r="P994" i="1"/>
  <c r="P415" i="1"/>
  <c r="P995" i="1"/>
  <c r="P996" i="1"/>
  <c r="P416" i="1"/>
  <c r="P417" i="1"/>
  <c r="P997" i="1"/>
  <c r="P418" i="1"/>
  <c r="P998" i="1"/>
  <c r="P419" i="1"/>
  <c r="P999" i="1"/>
  <c r="P1000" i="1"/>
  <c r="P56" i="1"/>
  <c r="P420" i="1"/>
  <c r="P1001" i="1"/>
  <c r="P421" i="1"/>
  <c r="P57" i="1"/>
  <c r="P422" i="1"/>
  <c r="P58" i="1"/>
  <c r="P59" i="1"/>
  <c r="F11" i="7" l="1"/>
  <c r="G13" i="7"/>
  <c r="G2" i="7"/>
  <c r="H11" i="7"/>
  <c r="H10" i="7"/>
  <c r="G8" i="7"/>
  <c r="H9" i="7"/>
  <c r="H2" i="7"/>
  <c r="H8" i="7"/>
  <c r="F10" i="7"/>
  <c r="F9" i="7"/>
</calcChain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<sst xmlns="http://schemas.openxmlformats.org/spreadsheetml/2006/main" count="9071" uniqueCount="2117">
  <si>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</si>
  <si>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</si>
  <si>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</si>
  <si>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</si>
  <si>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</si>
  <si>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</si>
  <si>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</si>
  <si>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</si>
  <si>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</si>
  <si>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</si>
  <si>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</si>
  <si>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</si>
  <si>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</si>
  <si>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</si>
  <si>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</si>
  <si>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</si>
  <si>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</si>
  <si>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</si>
  <si>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</si>
  <si>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</si>
  <si>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</si>
  <si>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</si>
  <si>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</si>
  <si>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</si>
  <si>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</si>
  <si>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</si>
  <si>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</si>
  <si>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</si>
  <si>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</si>
  <si>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</si>
  <si>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</si>
  <si>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</si>
  <si>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</si>
  <si>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</si>
  <si>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</si>
  <si>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</si>
  <si>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</si>
  <si>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</si>
  <si>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</si>
  <si>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</si>
  <si>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</si>
  <si>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</si>
  <si>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</si>
  <si>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</si>
  <si>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</si>
  <si>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</si>
  <si>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</si>
  <si>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</si>
  <si>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</si>
  <si>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</si>
  <si>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</si>
  <si>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</si>
  <si>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</si>
  <si>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</si>
  <si>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</si>
  <si>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</si>
  <si>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</si>
  <si>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</si>
  <si>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</si>
  <si>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</si>
  <si>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</si>
  <si>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</si>
  <si>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</si>
  <si>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</si>
  <si>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</si>
  <si>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</si>
  <si>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</si>
  <si>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</si>
  <si>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</si>
  <si>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</si>
  <si>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</si>
  <si>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</si>
  <si>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</si>
  <si>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</si>
  <si>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</si>
  <si>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</si>
  <si>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</si>
  <si>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</si>
  <si>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</si>
  <si>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</si>
  <si>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</si>
  <si>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</si>
  <si>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</si>
  <si>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</si>
  <si>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</si>
  <si>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</si>
  <si>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</si>
  <si>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</si>
  <si>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</si>
  <si>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</si>
  <si>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</si>
  <si>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</si>
  <si>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</si>
  <si>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</si>
  <si>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</si>
  <si>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</si>
  <si>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</si>
  <si>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</si>
  <si>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</si>
  <si>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</si>
  <si>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</si>
  <si>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</si>
  <si>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</si>
  <si>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</si>
  <si>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</si>
  <si>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</si>
  <si>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</si>
  <si>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</si>
  <si>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</si>
  <si>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</si>
  <si>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</si>
  <si>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</si>
  <si>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</si>
  <si>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</si>
  <si>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</si>
  <si>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</si>
  <si>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</si>
  <si>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</si>
  <si>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</si>
  <si>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</si>
  <si>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</si>
  <si>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</si>
  <si>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</si>
  <si>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</si>
  <si>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</si>
  <si>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</si>
  <si>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</si>
  <si>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</si>
  <si>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</si>
  <si>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</si>
  <si>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</si>
  <si>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</si>
  <si>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</si>
  <si>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</si>
  <si>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</si>
  <si>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</si>
  <si>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</si>
  <si>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</si>
  <si>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</si>
  <si>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</si>
  <si>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</si>
  <si>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</si>
  <si>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</si>
  <si>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</si>
  <si>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</si>
  <si>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</si>
  <si>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</si>
  <si>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</si>
  <si>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</si>
  <si>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</si>
  <si>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</si>
  <si>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</si>
  <si>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</si>
  <si>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</si>
  <si>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</si>
  <si>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</si>
  <si>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</si>
  <si>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</si>
  <si>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</si>
  <si>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</si>
  <si>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</si>
  <si>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</si>
  <si>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</si>
  <si>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</si>
  <si>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</si>
  <si>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</si>
  <si>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</si>
  <si>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</si>
  <si>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</si>
  <si>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</si>
  <si>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</si>
  <si>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</si>
  <si>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</si>
  <si>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</si>
  <si>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</si>
  <si>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</si>
  <si>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</si>
  <si>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</si>
  <si>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</si>
  <si>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</si>
  <si>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</si>
  <si>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</si>
  <si>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</si>
  <si>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</si>
  <si>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</si>
  <si>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</si>
  <si>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</si>
  <si>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</si>
  <si>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</si>
  <si>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</si>
  <si>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</si>
  <si>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</si>
  <si>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</si>
  <si>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</si>
  <si>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</si>
  <si>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</si>
  <si>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</si>
  <si>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</si>
  <si>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</si>
  <si>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</si>
  <si>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</si>
  <si>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</si>
  <si>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</si>
  <si>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</si>
  <si>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</si>
  <si>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</si>
  <si>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</si>
  <si>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</si>
  <si>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</si>
  <si>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</si>
  <si>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</si>
  <si>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</si>
  <si>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</si>
  <si>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</si>
  <si>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</si>
  <si>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</si>
  <si>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</si>
  <si>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</si>
  <si>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</si>
  <si>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</si>
  <si>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</si>
  <si>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</si>
  <si>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</si>
  <si>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</si>
  <si>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</si>
  <si>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</si>
  <si>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</si>
  <si>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</si>
  <si>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</si>
  <si>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</si>
  <si>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</si>
  <si>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</si>
  <si>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</si>
  <si>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</si>
  <si>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</si>
  <si>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</si>
  <si>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</si>
  <si>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</si>
  <si>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</si>
  <si>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</si>
  <si>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</si>
  <si>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</si>
  <si>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</si>
  <si>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</si>
  <si>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</si>
  <si>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</si>
  <si>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</si>
  <si>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</si>
  <si>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</si>
  <si>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</si>
  <si>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</si>
  <si>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</si>
  <si>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</si>
  <si>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</si>
  <si>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</si>
  <si>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</si>
  <si>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</si>
  <si>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</si>
  <si>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</si>
  <si>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</si>
  <si>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</si>
  <si>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</si>
  <si>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</si>
  <si>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</si>
  <si>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</si>
  <si>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</si>
  <si>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</si>
  <si>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</si>
  <si>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</si>
  <si>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</si>
  <si>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</si>
  <si>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</si>
  <si>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</si>
  <si>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</si>
  <si>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</si>
  <si>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</si>
  <si>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</si>
  <si>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</si>
  <si>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</si>
  <si>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</si>
  <si>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</si>
  <si>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</si>
  <si>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</si>
  <si>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</si>
  <si>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</si>
  <si>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</si>
  <si>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</si>
  <si>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</si>
  <si>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</si>
  <si>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</si>
  <si>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</si>
  <si>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</si>
  <si>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</si>
  <si>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</si>
  <si>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</si>
  <si>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</si>
  <si>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</si>
  <si>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</si>
  <si>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</si>
  <si>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</si>
  <si>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</si>
  <si>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</si>
  <si>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</si>
  <si>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</si>
  <si>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</si>
  <si>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</si>
  <si>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</si>
  <si>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</si>
  <si>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</si>
  <si>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</si>
  <si>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</si>
  <si>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</si>
  <si>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</si>
  <si>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</si>
  <si>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</si>
  <si>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</si>
  <si>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</si>
  <si>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</si>
  <si>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</si>
  <si>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</si>
  <si>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</si>
  <si>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</si>
  <si>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</si>
  <si>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</si>
  <si>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</si>
  <si>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</si>
  <si>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</si>
  <si>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</si>
  <si>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</si>
  <si>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</si>
  <si>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</si>
  <si>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</si>
  <si>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</si>
  <si>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</si>
  <si>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</si>
  <si>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</si>
  <si>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</si>
  <si>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</si>
  <si>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</si>
  <si>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</si>
  <si>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</si>
  <si>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</si>
  <si>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</si>
  <si>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</si>
  <si>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</si>
  <si>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</si>
  <si>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</si>
  <si>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</si>
  <si>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</si>
  <si>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</si>
  <si>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</si>
  <si>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</si>
  <si>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</si>
  <si>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</si>
  <si>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</si>
  <si>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</si>
  <si>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</si>
  <si>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</si>
  <si>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</si>
  <si>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</si>
  <si>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</si>
  <si>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</si>
  <si>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</si>
  <si>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</si>
  <si>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</si>
  <si>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</si>
  <si>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</si>
  <si>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</si>
  <si>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</si>
  <si>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</si>
  <si>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</si>
  <si>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</si>
  <si>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</si>
  <si>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</si>
  <si>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</si>
  <si>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</si>
  <si>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</si>
  <si>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</si>
  <si>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</si>
  <si>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</si>
  <si>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</si>
  <si>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</si>
  <si>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</si>
  <si>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</si>
  <si>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</si>
  <si>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</si>
  <si>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</si>
  <si>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</si>
  <si>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</si>
  <si>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</si>
  <si>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</si>
  <si>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</si>
  <si>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</si>
  <si>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</si>
  <si>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</si>
  <si>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</si>
  <si>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</si>
  <si>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</si>
  <si>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</si>
  <si>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</si>
  <si>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</si>
  <si>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</si>
  <si>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</si>
  <si>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</si>
  <si>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</si>
  <si>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</si>
  <si>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</si>
  <si>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</si>
  <si>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</si>
  <si>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</si>
  <si>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</si>
  <si>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</si>
  <si>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</si>
  <si>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</si>
  <si>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</si>
  <si>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</si>
  <si>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</si>
  <si>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</si>
  <si>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</si>
  <si>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</si>
  <si>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</si>
  <si>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</si>
  <si>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</si>
  <si>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</si>
  <si>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</si>
  <si>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</si>
  <si>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</si>
  <si>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</si>
  <si>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</si>
  <si>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</si>
  <si>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</si>
  <si>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</si>
  <si>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</si>
  <si>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</si>
  <si>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</si>
  <si>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</si>
  <si>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</si>
  <si>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</si>
  <si>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</si>
  <si>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</si>
  <si>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</si>
  <si>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</si>
  <si>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</si>
  <si>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</si>
  <si>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</si>
  <si>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</si>
  <si>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</si>
  <si>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</si>
  <si>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</si>
  <si>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</si>
  <si>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</si>
  <si>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</si>
  <si>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</si>
  <si>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</si>
  <si>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</si>
  <si>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</si>
  <si>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</si>
  <si>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</si>
  <si>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</si>
  <si>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</si>
  <si>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</si>
  <si>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</si>
  <si>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</si>
  <si>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</si>
  <si>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</si>
  <si>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</si>
  <si>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</si>
  <si>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</si>
  <si>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</si>
  <si>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</si>
  <si>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</si>
  <si>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</si>
  <si>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</si>
  <si>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</si>
  <si>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</si>
  <si>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</si>
  <si>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</si>
  <si>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</si>
  <si>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</si>
  <si>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</si>
  <si>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</si>
  <si>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</si>
  <si>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</si>
  <si>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</si>
  <si>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</si>
  <si>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</si>
  <si>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</si>
  <si>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</si>
  <si>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</si>
  <si>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</si>
  <si>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</si>
  <si>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</si>
  <si>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</si>
  <si>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</si>
  <si>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</si>
  <si>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</si>
  <si>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</si>
  <si>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</si>
  <si>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</si>
  <si>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</si>
  <si>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</si>
  <si>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</si>
  <si>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</si>
  <si>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</si>
  <si>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</si>
  <si>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</si>
  <si>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</si>
  <si>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</si>
  <si>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</si>
  <si>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</si>
  <si>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</si>
  <si>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</si>
  <si>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</si>
  <si>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</si>
  <si>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</si>
  <si>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</si>
  <si>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</si>
  <si>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</si>
  <si>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</si>
  <si>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</si>
  <si>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</si>
  <si>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</si>
  <si>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</si>
  <si>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</si>
  <si>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</si>
  <si>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</si>
  <si>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</si>
  <si>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</si>
  <si>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</si>
  <si>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</si>
  <si>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</si>
  <si>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</si>
  <si>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</si>
  <si>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</si>
  <si>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</si>
  <si>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</si>
  <si>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</si>
  <si>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</si>
  <si>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</si>
  <si>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</si>
  <si>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</si>
  <si>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</si>
  <si>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</si>
  <si>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</si>
  <si>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</si>
  <si>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</si>
  <si>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</si>
  <si>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</si>
  <si>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</si>
  <si>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</si>
  <si>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</si>
  <si>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</si>
  <si>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</si>
  <si>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</si>
  <si>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</si>
  <si>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</si>
  <si>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</si>
  <si>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</si>
  <si>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</si>
  <si>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</si>
  <si>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</si>
  <si>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</si>
  <si>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</si>
  <si>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</si>
  <si>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</si>
  <si>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</si>
  <si>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</si>
  <si>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</si>
  <si>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</si>
  <si>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</si>
  <si>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</si>
  <si>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</si>
  <si>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</si>
  <si>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</si>
  <si>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</si>
  <si>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</si>
  <si>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</si>
  <si>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</si>
  <si>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</si>
  <si>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</si>
  <si>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</si>
  <si>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</si>
  <si>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</si>
  <si>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</si>
  <si>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</si>
  <si>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</si>
  <si>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</si>
  <si>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</si>
  <si>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</si>
  <si>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</si>
  <si>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</si>
  <si>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</si>
  <si>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</si>
  <si>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</si>
  <si>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</si>
  <si>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</si>
  <si>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</si>
  <si>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</si>
  <si>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</si>
  <si>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</si>
  <si>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</si>
  <si>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</si>
  <si>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</si>
  <si>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</si>
  <si>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</si>
  <si>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</si>
  <si>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</si>
  <si>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</si>
  <si>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</si>
  <si>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</si>
  <si>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</si>
  <si>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</si>
  <si>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</si>
  <si>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</si>
  <si>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</si>
  <si>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</si>
  <si>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</si>
  <si>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</si>
  <si>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</si>
  <si>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</si>
  <si>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</si>
  <si>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</si>
  <si>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</si>
  <si>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</si>
  <si>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</si>
  <si>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</si>
  <si>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</si>
  <si>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</si>
  <si>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</si>
  <si>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</si>
  <si>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</si>
  <si>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</si>
  <si>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</si>
  <si>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</si>
  <si>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</si>
  <si>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</si>
  <si>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</si>
  <si>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</si>
  <si>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</si>
  <si>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</si>
  <si>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</si>
  <si>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</si>
  <si>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</si>
  <si>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</si>
  <si>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</si>
  <si>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</si>
  <si>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</si>
  <si>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</si>
  <si>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</si>
  <si>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</si>
  <si>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</si>
  <si>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</si>
  <si>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</si>
  <si>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</si>
  <si>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</si>
  <si>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</si>
  <si>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</si>
  <si>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</si>
  <si>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</si>
  <si>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</si>
  <si>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</si>
  <si>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</si>
  <si>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</si>
  <si>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</si>
  <si>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</si>
  <si>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</si>
  <si>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</si>
  <si>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</si>
  <si>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</si>
  <si>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</si>
  <si>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</si>
  <si>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</si>
  <si>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</si>
  <si>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</si>
  <si>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</si>
  <si>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</si>
  <si>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</si>
  <si>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</si>
  <si>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</si>
  <si>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</si>
  <si>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</si>
  <si>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</si>
  <si>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</si>
  <si>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</si>
  <si>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</si>
  <si>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</si>
  <si>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</si>
  <si>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</si>
  <si>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</si>
  <si>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</si>
  <si>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</si>
  <si>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</si>
  <si>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</si>
  <si>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</si>
  <si>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</si>
  <si>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</si>
  <si>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</si>
  <si>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</si>
  <si>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</si>
  <si>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</si>
  <si>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</si>
  <si>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</si>
  <si>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</si>
  <si>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</si>
  <si>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</si>
  <si>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</si>
  <si>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</si>
  <si>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</si>
  <si>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</si>
  <si>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</si>
  <si>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</si>
  <si>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</si>
  <si>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</si>
  <si>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</si>
  <si>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</si>
  <si>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</si>
  <si>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</si>
  <si>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</si>
  <si>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</si>
  <si>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</si>
  <si>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</si>
  <si>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</si>
  <si>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</si>
  <si>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</si>
  <si>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</si>
  <si>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</si>
  <si>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</si>
  <si>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</si>
  <si>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</si>
  <si>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</si>
  <si>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</si>
  <si>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</si>
  <si>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</si>
  <si>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</si>
  <si>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</si>
  <si>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</si>
  <si>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</si>
  <si>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</si>
  <si>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</si>
  <si>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</si>
  <si>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</si>
  <si>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</si>
  <si>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</si>
  <si>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</si>
  <si>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</si>
  <si>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</si>
  <si>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</si>
  <si>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</si>
  <si>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</si>
  <si>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</si>
  <si>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</si>
  <si>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</si>
  <si>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</si>
  <si>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</si>
  <si>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</si>
  <si>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</si>
  <si>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</si>
  <si>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</si>
  <si>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</si>
  <si>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</si>
  <si>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</si>
  <si>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</si>
  <si>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</si>
  <si>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</si>
  <si>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</si>
  <si>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</si>
  <si>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</si>
  <si>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</si>
  <si>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</si>
  <si>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</si>
  <si>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</si>
  <si>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</si>
  <si>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</si>
  <si>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</si>
  <si>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</si>
  <si>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</si>
  <si>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</si>
  <si>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</si>
  <si>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</si>
  <si>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</si>
  <si>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</si>
  <si>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</si>
  <si>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</si>
  <si>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</si>
  <si>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</si>
  <si>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</si>
  <si>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</si>
  <si>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</si>
  <si>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</si>
  <si>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</si>
  <si>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</si>
  <si>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</si>
  <si>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</si>
  <si>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</si>
  <si>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</si>
  <si>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</si>
  <si>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</si>
  <si>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</si>
  <si>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</si>
  <si>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</si>
  <si>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</si>
  <si>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</si>
  <si>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</si>
  <si>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</si>
  <si>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</si>
  <si>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</si>
  <si>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</si>
  <si>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</si>
  <si>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</si>
  <si>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</si>
  <si>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</si>
  <si>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</si>
  <si>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</si>
  <si>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</si>
  <si>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</si>
  <si>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</si>
  <si>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</si>
  <si>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</si>
  <si>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</si>
  <si>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</si>
  <si>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</si>
  <si>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</si>
  <si>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</si>
  <si>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</si>
  <si>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</si>
  <si>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</si>
  <si>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</si>
  <si>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</si>
  <si>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</si>
  <si>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</si>
  <si>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</si>
  <si>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</si>
  <si>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</si>
  <si>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</si>
  <si>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</si>
  <si>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</si>
  <si>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</si>
  <si>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</si>
  <si>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</si>
  <si>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</si>
  <si>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</si>
  <si>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</si>
  <si>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</si>
  <si>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</si>
  <si>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</si>
  <si>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</si>
  <si>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</si>
  <si>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</si>
  <si>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</si>
  <si>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</si>
  <si>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</si>
  <si>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</si>
  <si>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</si>
  <si>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</si>
  <si>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</si>
  <si>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</si>
  <si>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</si>
  <si>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</si>
  <si>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</si>
  <si>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</si>
  <si>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</si>
  <si>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</si>
  <si>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</si>
  <si>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</si>
  <si>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</si>
  <si>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</si>
  <si>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</si>
  <si>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</si>
  <si>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</si>
  <si>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</si>
  <si>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</si>
  <si>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</si>
  <si>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</si>
  <si>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</si>
  <si>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</si>
  <si>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</si>
  <si>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</si>
  <si>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</si>
  <si>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</si>
  <si>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</si>
  <si>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</si>
  <si>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</si>
  <si>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</si>
  <si>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</si>
  <si>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</si>
  <si>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</si>
  <si>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</si>
  <si>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</si>
  <si>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</si>
  <si>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</si>
  <si>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</si>
  <si>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</si>
  <si>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</si>
  <si>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</si>
  <si>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</si>
  <si>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</si>
  <si>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</si>
  <si>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</si>
  <si>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</si>
  <si>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</si>
  <si>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</si>
  <si>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</si>
  <si>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</si>
  <si>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</si>
  <si>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</si>
  <si>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</si>
  <si>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</si>
  <si>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</si>
  <si>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</si>
  <si>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</si>
  <si>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</si>
  <si>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</si>
  <si>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</si>
  <si>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</si>
  <si>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</si>
  <si>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</si>
  <si>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</si>
  <si>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</si>
  <si>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</si>
  <si>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</si>
  <si>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</si>
  <si>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</si>
  <si>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</si>
  <si>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</si>
  <si>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</si>
  <si>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</si>
  <si>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</si>
  <si>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</si>
  <si>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</si>
  <si>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</si>
  <si>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</si>
  <si>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</si>
  <si>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</si>
  <si>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</si>
  <si>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</si>
  <si>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</si>
  <si>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</si>
  <si>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</si>
  <si>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</si>
  <si>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</si>
  <si>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</si>
  <si>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</si>
  <si>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</si>
  <si>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</si>
  <si>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</si>
  <si>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</si>
  <si>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</si>
  <si>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</si>
  <si>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</si>
  <si>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</si>
  <si>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</si>
  <si>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</si>
  <si>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</si>
  <si>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</si>
  <si>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</si>
  <si>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</si>
  <si>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</si>
  <si>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</si>
  <si>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</si>
  <si>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</si>
  <si>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</si>
  <si>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</si>
  <si>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</si>
  <si>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</si>
  <si>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</si>
  <si>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</si>
  <si>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</si>
  <si>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</si>
  <si>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</si>
  <si>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</si>
  <si>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</si>
  <si>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</si>
  <si>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</si>
  <si>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</si>
  <si>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</si>
  <si>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</si>
  <si>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</si>
  <si>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</si>
  <si>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</si>
  <si>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</si>
  <si>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</si>
  <si>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</si>
  <si>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</si>
  <si>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</si>
  <si>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</si>
  <si>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</si>
  <si>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</si>
  <si>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</si>
  <si>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</si>
  <si>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</si>
  <si>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</si>
  <si>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</si>
  <si>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</si>
  <si>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</si>
  <si>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</si>
  <si>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</si>
  <si>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</si>
  <si>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</si>
  <si>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</si>
  <si>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</si>
  <si>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</si>
  <si>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</si>
  <si>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</si>
  <si>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</si>
  <si>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</si>
  <si>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</si>
  <si>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</si>
  <si>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</si>
  <si>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</si>
  <si>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</si>
  <si>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</si>
  <si>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</si>
  <si>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</si>
  <si>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</si>
  <si>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</si>
  <si>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</si>
  <si>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</si>
  <si>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</si>
  <si>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</si>
  <si>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</si>
  <si>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</si>
  <si>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</si>
  <si>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</si>
  <si>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</si>
  <si>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</si>
  <si>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</si>
  <si>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</si>
  <si>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</si>
  <si>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</si>
  <si>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</si>
  <si>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</si>
  <si>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</si>
  <si>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</si>
  <si>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</si>
  <si>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</si>
  <si>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</si>
  <si>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</si>
  <si>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</si>
  <si>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</si>
  <si>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</si>
  <si>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</si>
  <si>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</si>
  <si>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</si>
  <si>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</si>
  <si>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</si>
  <si>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</si>
  <si>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</si>
  <si>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</si>
  <si>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</si>
  <si>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</si>
  <si>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</si>
  <si>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</si>
  <si>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</si>
  <si>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</si>
  <si>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</si>
  <si>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</si>
  <si>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</si>
  <si>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</si>
  <si>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</si>
  <si>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</si>
  <si>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</si>
  <si>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</si>
  <si>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</si>
  <si>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</si>
  <si>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</si>
  <si>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</si>
  <si>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</si>
  <si>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</si>
  <si>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</si>
  <si>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</si>
  <si>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</si>
  <si>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</si>
  <si>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</si>
  <si>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</si>
  <si>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</si>
  <si>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</si>
  <si>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</si>
  <si>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</si>
  <si>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</si>
  <si>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</si>
  <si>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</si>
  <si>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</si>
  <si>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</si>
  <si>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</si>
  <si>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</si>
  <si>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</si>
  <si>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</si>
  <si>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</si>
  <si>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</si>
  <si>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</si>
  <si>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</si>
  <si>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</si>
  <si>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</si>
  <si>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</si>
  <si>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</si>
  <si>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</si>
  <si>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</si>
  <si>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</si>
  <si>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</si>
  <si>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</si>
  <si>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</si>
  <si>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</si>
  <si>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</si>
  <si>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</si>
  <si>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</si>
  <si>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</si>
  <si>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</si>
  <si>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</si>
  <si>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</si>
  <si>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</si>
  <si>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</si>
  <si>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</si>
  <si>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</si>
  <si>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</si>
  <si>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</si>
  <si>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</si>
  <si>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</si>
  <si>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</si>
  <si>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</si>
  <si>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</si>
  <si>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</si>
  <si>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</si>
  <si>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</si>
  <si>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</si>
  <si>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</si>
  <si>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</si>
  <si>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</si>
  <si>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</si>
  <si>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</si>
  <si>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</si>
  <si>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</si>
  <si>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</si>
  <si>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</si>
  <si>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</si>
  <si>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</si>
  <si>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</si>
  <si>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</si>
  <si>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</si>
  <si>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</si>
  <si>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</si>
  <si>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</si>
  <si>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</si>
  <si>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</si>
  <si>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</si>
  <si>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</si>
  <si>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</si>
  <si>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</si>
  <si>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</si>
  <si>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</si>
  <si>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</si>
  <si>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</si>
  <si>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</si>
  <si>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</si>
  <si>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</si>
  <si>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</si>
  <si>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</si>
  <si>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</si>
  <si>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</si>
  <si>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</si>
  <si>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</si>
  <si>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</si>
  <si>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</si>
  <si>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</si>
  <si>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</si>
  <si>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</si>
  <si>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</si>
  <si>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</si>
  <si>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</si>
  <si>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</si>
  <si>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</si>
  <si>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</si>
  <si>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</si>
  <si>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</si>
  <si>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</si>
  <si>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</si>
  <si>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</si>
  <si>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</si>
  <si>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</si>
  <si>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</si>
  <si>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</si>
  <si>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</si>
  <si>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</si>
  <si>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</si>
  <si>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</si>
  <si>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</si>
  <si>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</si>
  <si>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</si>
  <si>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</si>
  <si>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</si>
  <si>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</si>
  <si>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</si>
  <si>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</si>
  <si>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</si>
  <si>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</si>
  <si>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</si>
  <si>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</si>
  <si>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</si>
  <si>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</si>
  <si>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</si>
  <si>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</si>
  <si>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</si>
  <si>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</si>
  <si>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</si>
  <si>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</si>
  <si>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</si>
  <si>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</si>
  <si>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</si>
  <si>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</si>
  <si>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</si>
  <si>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</si>
  <si>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</si>
  <si>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</si>
  <si>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</si>
  <si>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</si>
  <si>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</si>
  <si>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</si>
  <si>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</si>
  <si>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</si>
  <si>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</si>
  <si>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</si>
  <si>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</si>
  <si>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</si>
  <si>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</si>
  <si>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</si>
  <si>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</si>
  <si>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</si>
  <si>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</si>
  <si>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</si>
  <si>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</si>
  <si>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</si>
  <si>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</si>
  <si>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</si>
  <si>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</si>
  <si>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</si>
  <si>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</si>
  <si>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</si>
  <si>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</si>
  <si>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</si>
  <si>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</si>
  <si>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</si>
  <si>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</si>
  <si>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</si>
  <si>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</si>
  <si>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</si>
  <si>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</si>
  <si>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</si>
  <si>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</si>
  <si>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</si>
  <si>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</si>
  <si>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</si>
  <si>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</si>
  <si>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</si>
  <si>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</si>
  <si>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</si>
  <si>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</si>
  <si>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</si>
  <si>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</si>
  <si>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</si>
  <si>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</si>
  <si>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</si>
  <si>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</si>
  <si>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</si>
  <si>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</si>
  <si>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</si>
  <si>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</si>
  <si>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</si>
  <si>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</si>
  <si>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</si>
  <si>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</si>
  <si>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</si>
  <si>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</si>
  <si>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</si>
  <si>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</si>
  <si>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</si>
  <si>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</si>
  <si>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</si>
  <si>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</si>
  <si>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</si>
  <si>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</si>
  <si>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</si>
  <si>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</si>
  <si>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</si>
  <si>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</si>
  <si>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</si>
  <si>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</si>
  <si>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</si>
  <si>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</si>
  <si>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</si>
  <si>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</si>
  <si>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</si>
  <si>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</si>
  <si>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</si>
  <si>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</si>
  <si>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</si>
  <si>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</si>
  <si>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</si>
  <si>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</si>
  <si>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</si>
  <si>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</si>
  <si>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</si>
  <si>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</si>
  <si>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</si>
  <si>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</si>
  <si>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</si>
  <si>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</si>
  <si>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</si>
  <si>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</si>
  <si>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</si>
  <si>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</si>
  <si>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</si>
  <si>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</si>
  <si>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</si>
  <si>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</si>
  <si>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</si>
  <si>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</si>
  <si>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</si>
  <si>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</si>
  <si>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</si>
  <si>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</si>
  <si>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</si>
  <si>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</si>
  <si>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</si>
  <si>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</si>
  <si>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</si>
  <si>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</si>
  <si>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</si>
  <si>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</si>
  <si>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</si>
  <si>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</si>
  <si>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</si>
  <si>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</si>
  <si>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</si>
  <si>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</si>
  <si>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</si>
  <si>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</si>
  <si>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</si>
  <si>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</si>
  <si>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</si>
  <si>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</si>
  <si>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</si>
  <si>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</si>
  <si>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</si>
  <si>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</si>
  <si>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</si>
  <si>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</si>
  <si>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</si>
  <si>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</si>
  <si>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</si>
  <si>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</si>
  <si>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</si>
  <si>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</si>
  <si>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</si>
  <si>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</si>
  <si>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</si>
  <si>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</si>
  <si>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</si>
  <si>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</si>
  <si>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</si>
  <si>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</si>
  <si>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</si>
  <si>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</si>
  <si>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</si>
  <si>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</si>
  <si>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</si>
  <si>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</si>
  <si>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</si>
  <si>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</si>
  <si>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</si>
  <si>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</si>
  <si>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</si>
  <si>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</si>
  <si>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</si>
  <si>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</si>
  <si>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</si>
  <si>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</si>
  <si>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</si>
  <si>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</si>
  <si>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</si>
  <si>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</si>
  <si>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</si>
  <si>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</si>
  <si>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</si>
  <si>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</si>
  <si>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</si>
  <si>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</si>
  <si>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</si>
  <si>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</si>
  <si>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</si>
  <si>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</si>
  <si>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</si>
  <si>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</si>
  <si>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</si>
  <si>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</si>
  <si>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</si>
  <si>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</si>
  <si>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</si>
  <si>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</si>
  <si>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</si>
  <si>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</si>
  <si>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</si>
  <si>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</si>
  <si>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</si>
  <si>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</si>
  <si>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</si>
  <si>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</si>
  <si>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</si>
  <si>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</si>
  <si>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</si>
  <si>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</si>
  <si>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</si>
  <si>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</si>
  <si>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</si>
  <si>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</si>
  <si>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</si>
  <si>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</si>
  <si>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</si>
  <si>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</si>
  <si>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</si>
  <si>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</si>
  <si>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</si>
  <si>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</si>
  <si>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</si>
  <si>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</si>
  <si>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</si>
  <si>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</si>
  <si>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</si>
  <si>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</si>
  <si>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</si>
  <si>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</si>
  <si>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</si>
  <si>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</si>
  <si>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</si>
  <si>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</si>
  <si>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</si>
  <si>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</si>
  <si>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</si>
  <si>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</si>
  <si>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</si>
  <si>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</si>
  <si>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</si>
  <si>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</si>
  <si>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</si>
  <si>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</si>
  <si>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</si>
  <si>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</si>
  <si>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</si>
  <si>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</si>
  <si>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</si>
  <si>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</si>
  <si>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</si>
  <si>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</si>
  <si>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</si>
  <si>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</si>
  <si>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</si>
  <si>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</si>
  <si>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</si>
  <si>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</si>
  <si>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</si>
  <si>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</si>
  <si>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</si>
  <si>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</si>
  <si>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</si>
  <si>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</si>
  <si>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</si>
  <si>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</si>
  <si>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</si>
  <si>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</si>
  <si>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</si>
  <si>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</si>
  <si>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</si>
  <si>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</si>
  <si>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</si>
  <si>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</si>
  <si>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</si>
  <si>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</si>
  <si>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</si>
  <si>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</si>
  <si>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</si>
  <si>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</si>
  <si>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</si>
  <si>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</si>
  <si>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</si>
  <si>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</si>
  <si>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</si>
  <si>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</si>
  <si>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</si>
  <si>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</si>
  <si>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</si>
  <si>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</si>
  <si>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</si>
  <si>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</si>
  <si>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</si>
  <si>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</si>
  <si>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</si>
  <si>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</si>
  <si>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</si>
  <si>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</si>
  <si>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</si>
  <si>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</si>
  <si>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</si>
  <si>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</si>
  <si>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</si>
  <si>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</si>
  <si>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</si>
  <si>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</si>
  <si>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</si>
  <si>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</si>
  <si>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</si>
  <si>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</si>
  <si>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</si>
  <si>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</si>
  <si>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</si>
  <si>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</si>
  <si>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</si>
  <si>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</si>
  <si>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</si>
  <si>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</si>
  <si>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</si>
  <si>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</si>
  <si>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</si>
  <si>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</si>
  <si>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</si>
  <si>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</si>
  <si>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</si>
  <si>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</si>
  <si>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</si>
  <si>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</si>
  <si>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</si>
  <si>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</si>
  <si>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</si>
  <si>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</si>
  <si>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</si>
  <si>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</si>
  <si>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</si>
  <si>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</si>
  <si>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</si>
  <si>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</si>
  <si>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</si>
  <si>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</si>
  <si>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</si>
  <si>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</si>
  <si>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</si>
  <si>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</si>
  <si>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</si>
  <si>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</si>
  <si>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</si>
  <si>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</si>
  <si>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</si>
  <si>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</si>
  <si>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</si>
  <si>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</si>
  <si>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</si>
  <si>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</si>
  <si>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</si>
  <si>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</si>
  <si>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</si>
  <si>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</si>
  <si>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</si>
  <si>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</si>
  <si>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</si>
  <si>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</si>
  <si>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</si>
  <si>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</si>
  <si>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</si>
  <si>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</si>
  <si>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</si>
  <si>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</si>
  <si>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</si>
  <si>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</si>
  <si>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</si>
  <si>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</si>
  <si>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</si>
  <si>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</si>
  <si>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</si>
  <si>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</si>
  <si>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</si>
  <si>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</si>
  <si>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</si>
  <si>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</si>
  <si>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</si>
  <si>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</si>
  <si>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</si>
  <si>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</si>
  <si>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</si>
  <si>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</si>
  <si>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</si>
  <si>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</si>
  <si>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</si>
  <si>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</si>
  <si>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</si>
  <si>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</si>
  <si>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</si>
  <si>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</si>
  <si>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</si>
  <si>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</si>
  <si>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</si>
  <si>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</si>
  <si>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</si>
  <si>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</si>
  <si>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</si>
  <si>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</si>
  <si>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</si>
  <si>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</si>
  <si>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</si>
  <si>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</si>
  <si>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</si>
  <si>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</si>
  <si>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</si>
  <si>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</si>
  <si>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</si>
  <si>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</si>
  <si>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</si>
  <si>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</si>
  <si>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</si>
  <si>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</si>
  <si>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</si>
  <si>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</si>
  <si>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</si>
  <si>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</si>
  <si>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</si>
  <si>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</si>
  <si>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</si>
  <si>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</si>
  <si>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</si>
  <si>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</si>
  <si>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</si>
  <si>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</si>
  <si>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</si>
  <si>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</si>
  <si>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</si>
  <si>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</si>
  <si>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</si>
  <si>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</si>
  <si>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</si>
  <si>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</si>
  <si>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</si>
  <si>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</si>
  <si>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</si>
  <si>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</si>
  <si>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</si>
  <si>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</si>
  <si>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</si>
  <si>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</si>
  <si>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</si>
  <si>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</si>
  <si>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</si>
  <si>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</si>
  <si>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</si>
  <si>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</si>
  <si>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</si>
  <si>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</si>
  <si>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</si>
  <si>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</si>
  <si>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</si>
  <si>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</si>
  <si>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</si>
  <si>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</si>
  <si>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</si>
  <si>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</si>
  <si>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</si>
  <si>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</si>
  <si>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</si>
  <si>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</si>
  <si>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</si>
  <si>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</si>
  <si>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</si>
  <si>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</si>
  <si>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</si>
  <si>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</si>
  <si>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</si>
  <si>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</si>
  <si>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</si>
  <si>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</si>
  <si>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</si>
  <si>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</si>
  <si>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</si>
  <si>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</si>
  <si>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</si>
  <si>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</si>
  <si>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</si>
  <si>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</si>
  <si>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</si>
  <si>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</si>
  <si>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</si>
  <si>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</si>
  <si>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</si>
  <si>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</si>
  <si>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</si>
  <si>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</si>
  <si>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</si>
  <si>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</si>
  <si>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</si>
  <si>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</si>
  <si>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</si>
  <si>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</si>
  <si>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</si>
  <si>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</si>
  <si>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</si>
  <si>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</si>
  <si>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</si>
  <si>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</si>
  <si>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</si>
  <si>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</si>
  <si>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</si>
  <si>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</si>
  <si>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</si>
  <si>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</si>
  <si>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</si>
  <si>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</si>
  <si>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</si>
  <si>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</si>
  <si>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</si>
  <si>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</si>
  <si>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</si>
  <si>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</si>
  <si>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</si>
  <si>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</si>
  <si>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</si>
  <si>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</si>
  <si>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</si>
  <si>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</si>
  <si>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</si>
  <si>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</si>
  <si>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</si>
  <si>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</si>
  <si>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</si>
  <si>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</si>
  <si>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</si>
  <si>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</si>
  <si>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</si>
  <si>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</si>
  <si>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</si>
  <si>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</si>
  <si>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</si>
  <si>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</si>
  <si>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</si>
  <si>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</si>
  <si>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</si>
  <si>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</si>
  <si>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</si>
  <si>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</si>
  <si>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</si>
  <si>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</si>
  <si>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</si>
  <si>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</si>
  <si>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</si>
  <si>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</si>
  <si>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</si>
  <si>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</si>
  <si>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</si>
  <si>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</si>
  <si>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</si>
  <si>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</si>
  <si>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</si>
  <si>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</si>
  <si>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</si>
  <si>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</si>
  <si>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</si>
  <si>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</si>
  <si>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</si>
  <si>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</si>
  <si>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</si>
  <si>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</si>
  <si>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</si>
  <si>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</si>
  <si>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</si>
  <si>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</si>
  <si>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</si>
  <si>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</si>
  <si>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</si>
  <si>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</si>
  <si>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</si>
  <si>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</si>
  <si>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</si>
  <si>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</si>
  <si>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</si>
  <si>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</si>
  <si>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</si>
  <si>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</si>
  <si>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</si>
  <si>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</si>
  <si>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</si>
  <si>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</si>
  <si>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</si>
  <si>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</si>
  <si>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</si>
  <si>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</si>
  <si>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</si>
  <si>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</si>
  <si>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</si>
  <si>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</si>
  <si>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</si>
  <si>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</si>
  <si>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</si>
  <si>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</si>
  <si>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</si>
  <si>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</si>
  <si>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</si>
  <si>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</si>
  <si>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</si>
  <si>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</si>
  <si>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</si>
  <si>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</si>
  <si>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</si>
  <si>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</si>
  <si>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</si>
  <si>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</si>
  <si>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</si>
  <si>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</si>
  <si>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</si>
  <si>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</si>
  <si>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</si>
  <si>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</si>
  <si>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</si>
  <si>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</si>
  <si>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</si>
  <si>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</si>
  <si>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</si>
  <si>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</si>
  <si>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</si>
  <si>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</si>
  <si>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</si>
  <si>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</si>
  <si>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</si>
  <si>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</si>
  <si>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</si>
  <si>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</si>
  <si>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</si>
  <si>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</si>
  <si>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</si>
  <si>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</si>
  <si>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</si>
  <si>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</si>
  <si>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</si>
  <si>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</si>
  <si>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</si>
  <si>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</si>
  <si>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</si>
  <si>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</si>
  <si>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</si>
  <si>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</si>
  <si>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</si>
  <si>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</si>
  <si>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</si>
  <si>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</si>
  <si>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</si>
  <si>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</si>
  <si>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</si>
  <si>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</si>
  <si>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</si>
  <si>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</si>
  <si>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</si>
  <si>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</si>
  <si>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</si>
  <si>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</si>
  <si>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</si>
  <si>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</si>
  <si>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</si>
  <si>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</si>
  <si>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</si>
  <si>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</si>
  <si>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</si>
  <si>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</si>
  <si>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</si>
  <si>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</si>
  <si>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</si>
  <si>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</si>
  <si>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</si>
  <si>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</si>
  <si>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</si>
  <si>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</si>
  <si>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</si>
  <si>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</si>
  <si>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</si>
  <si>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</si>
  <si>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</si>
  <si>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</si>
  <si>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</si>
  <si>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</si>
  <si>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</si>
  <si>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</si>
  <si>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</si>
  <si>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</si>
  <si>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</si>
  <si>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</si>
  <si>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</si>
  <si>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</si>
  <si>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</si>
  <si>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</si>
  <si>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</si>
  <si>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</si>
  <si>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</si>
  <si>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</si>
  <si>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</si>
  <si>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</si>
  <si>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</si>
  <si>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</si>
  <si>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</si>
  <si>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</si>
  <si>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</si>
  <si>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</si>
  <si>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</si>
  <si>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</si>
  <si>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</si>
  <si>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</si>
  <si>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</si>
  <si>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</si>
  <si>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</si>
  <si>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</si>
  <si>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</si>
  <si>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</si>
  <si>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</si>
  <si>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</si>
  <si>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</si>
  <si>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</si>
  <si>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</si>
  <si>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</si>
  <si>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</si>
  <si>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</si>
  <si>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</si>
  <si>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</si>
  <si>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</si>
  <si>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</si>
  <si>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</si>
  <si>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</si>
  <si>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</si>
  <si>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</si>
  <si>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</si>
  <si>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</si>
  <si>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</si>
  <si>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</si>
  <si>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</si>
  <si>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</si>
  <si>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</si>
  <si>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</si>
  <si>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</si>
  <si>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</si>
  <si>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</si>
  <si>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</si>
  <si>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</si>
  <si>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</si>
  <si>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</si>
  <si>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</si>
  <si>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</si>
  <si>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</si>
  <si>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</si>
  <si>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</si>
  <si>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</si>
  <si>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</si>
  <si>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</si>
  <si>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</si>
  <si>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</si>
  <si>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</si>
  <si>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</si>
  <si>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</si>
  <si>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</si>
  <si>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</si>
  <si>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</si>
  <si>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</si>
  <si>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</si>
  <si>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</si>
  <si>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</si>
  <si>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</si>
  <si>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</si>
  <si>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</si>
  <si>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</si>
  <si>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</si>
  <si>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</si>
  <si>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</si>
  <si>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</si>
  <si>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</si>
  <si>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</si>
  <si>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</si>
  <si>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</si>
  <si>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</si>
  <si>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</si>
  <si>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</si>
  <si>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</si>
  <si>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</si>
  <si>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</si>
  <si>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</si>
  <si>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</si>
  <si>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</si>
  <si>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</si>
  <si>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</si>
  <si>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</si>
  <si>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</si>
  <si>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</si>
  <si>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</si>
  <si>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</si>
  <si>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</si>
  <si>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</si>
  <si>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</si>
  <si>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</si>
  <si>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</si>
  <si>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</si>
  <si>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</si>
  <si>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</si>
  <si>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</si>
  <si>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</si>
  <si>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</si>
  <si>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</si>
  <si>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</si>
  <si>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</si>
  <si>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</si>
  <si>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</si>
  <si>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</si>
  <si>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</si>
  <si>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</si>
  <si>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</si>
  <si>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</si>
  <si>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</si>
  <si>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</si>
  <si>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</si>
  <si>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</si>
  <si>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</si>
  <si>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</si>
  <si>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</si>
  <si>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</si>
  <si>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</si>
  <si>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</si>
  <si>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</si>
  <si>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</si>
  <si>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</si>
  <si>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</si>
  <si>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</si>
  <si>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</si>
  <si>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</si>
  <si>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</si>
  <si>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</si>
  <si>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</si>
  <si>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</si>
  <si>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</si>
  <si>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</si>
  <si>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</si>
  <si>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</si>
  <si>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</si>
  <si>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</si>
  <si>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</si>
  <si>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</si>
  <si>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</si>
  <si>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</si>
  <si>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</si>
  <si>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</si>
  <si>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</si>
  <si>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</si>
  <si>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</si>
  <si>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</si>
  <si>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</si>
  <si>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</si>
  <si>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</si>
  <si>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</si>
  <si>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</si>
  <si>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</si>
  <si>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</si>
  <si>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</si>
  <si>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</si>
  <si>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</si>
  <si>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</si>
  <si>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</si>
  <si>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</si>
  <si>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</si>
  <si>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</si>
  <si>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</si>
  <si>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</si>
  <si>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</si>
  <si>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</si>
  <si>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</si>
  <si>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</si>
  <si>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</si>
  <si>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</si>
  <si>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</si>
  <si>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</si>
  <si>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</si>
  <si>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</si>
  <si>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</si>
  <si>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</si>
  <si>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</si>
  <si>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</si>
  <si>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</si>
  <si>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</si>
  <si>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</si>
  <si>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</si>
  <si>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</si>
  <si>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</si>
  <si>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</si>
  <si>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</si>
  <si>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</si>
  <si>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</si>
  <si>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</si>
  <si>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</si>
  <si>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</si>
  <si>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</si>
  <si>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</si>
  <si>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</si>
  <si>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</si>
  <si>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</si>
  <si>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</si>
  <si>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</si>
  <si>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</si>
  <si>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</si>
  <si>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</si>
  <si>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</si>
  <si>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</si>
  <si>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</si>
  <si>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</si>
  <si>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</si>
  <si>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</si>
  <si>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</t>
  </si>
  <si>
    <t>MEDIAN</t>
  </si>
  <si>
    <t>MIN</t>
  </si>
  <si>
    <t>MAX</t>
  </si>
  <si>
    <t>VARIANCE</t>
  </si>
  <si>
    <t>STANDARD DEVIATION</t>
  </si>
  <si>
    <t>FAILED CAMPAIGNS</t>
  </si>
  <si>
    <t>#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</si>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</sst>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pivotButton="1" applyNumberFormat="1"/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0" fillId="0" borderId="0" xfId="0" applyFont="1"/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09B-89D0-CF0EDBD73FD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409B-89D0-CF0EDBD73FD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2-409B-89D0-CF0EDBD73FD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2-409B-89D0-CF0EDBD7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40800"/>
        <c:axId val="599941584"/>
      </c:barChart>
      <c:catAx>
        <c:axId val="599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1584"/>
        <c:crosses val="autoZero"/>
        <c:auto val="1"/>
        <c:lblAlgn val="ctr"/>
        <c:lblOffset val="100"/>
        <c:noMultiLvlLbl val="0"/>
      </c:catAx>
      <c:valAx>
        <c:axId val="599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Catergory!PivotTable2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Catergory'!$B$4:$B$5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0BB-99C0-43FB3861A1B3}"/>
            </c:ext>
          </c:extLst>
        </c:ser>
        <c:ser>
          <c:idx val="1"/>
          <c:order val="1"/>
          <c:tx>
            <c:strRef>
              <c:f>'Sub 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0BB-99C0-43FB3861A1B3}"/>
            </c:ext>
          </c:extLst>
        </c:ser>
        <c:ser>
          <c:idx val="2"/>
          <c:order val="2"/>
          <c:tx>
            <c:strRef>
              <c:f>'Sub 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6-40BB-99C0-43FB3861A1B3}"/>
            </c:ext>
          </c:extLst>
        </c:ser>
        <c:ser>
          <c:idx val="3"/>
          <c:order val="3"/>
          <c:tx>
            <c:strRef>
              <c:f>'Sub 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6-40BB-99C0-43FB3861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666496"/>
        <c:axId val="495664536"/>
      </c:barChart>
      <c:catAx>
        <c:axId val="4956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4536"/>
        <c:crosses val="autoZero"/>
        <c:auto val="1"/>
        <c:lblAlgn val="ctr"/>
        <c:lblOffset val="100"/>
        <c:noMultiLvlLbl val="0"/>
      </c:catAx>
      <c:valAx>
        <c:axId val="495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and Months!PivotTable2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Kickstarter</a:t>
            </a:r>
            <a:r>
              <a:rPr lang="en-CA" baseline="0"/>
              <a:t> </a:t>
            </a:r>
            <a:r>
              <a:rPr lang="en-CA"/>
              <a:t>Outcomes</a:t>
            </a:r>
            <a:r>
              <a:rPr lang="en-CA" baseline="0"/>
              <a:t> </a:t>
            </a:r>
          </a:p>
          <a:p>
            <a:pPr>
              <a:defRPr/>
            </a:pPr>
            <a:r>
              <a:rPr lang="en-CA" baseline="0"/>
              <a:t>Over Time</a:t>
            </a:r>
          </a:p>
        </c:rich>
      </c:tx>
      <c:layout>
        <c:manualLayout>
          <c:xMode val="edge"/>
          <c:yMode val="edge"/>
          <c:x val="0.34510772581084215"/>
          <c:y val="3.915669077950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square"/>
          <c:size val="7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square"/>
          <c:size val="7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square"/>
          <c:size val="7"/>
          <c:spPr>
            <a:solidFill>
              <a:srgbClr val="92D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36690964205658"/>
          <c:y val="0.17127051191771761"/>
          <c:w val="0.71107705646909369"/>
          <c:h val="0.66281554744681304"/>
        </c:manualLayout>
      </c:layout>
      <c:lineChart>
        <c:grouping val="standard"/>
        <c:varyColors val="0"/>
        <c:ser>
          <c:idx val="0"/>
          <c:order val="0"/>
          <c:tx>
            <c:strRef>
              <c:f>'Years and Months'!$B$5:$B$6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0-4FA5-A991-FD445C9C7C6E}"/>
            </c:ext>
          </c:extLst>
        </c:ser>
        <c:ser>
          <c:idx val="1"/>
          <c:order val="1"/>
          <c:tx>
            <c:strRef>
              <c:f>'Years and Months'!$C$5:$C$6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0-4FA5-A991-FD445C9C7C6E}"/>
            </c:ext>
          </c:extLst>
        </c:ser>
        <c:ser>
          <c:idx val="2"/>
          <c:order val="2"/>
          <c:tx>
            <c:strRef>
              <c:f>'Years and Months'!$D$5:$D$6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0-4FA5-A991-FD445C9C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662623"/>
        <c:axId val="931667199"/>
      </c:lineChart>
      <c:catAx>
        <c:axId val="9316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7199"/>
        <c:crosses val="autoZero"/>
        <c:auto val="1"/>
        <c:lblAlgn val="ctr"/>
        <c:lblOffset val="100"/>
        <c:noMultiLvlLbl val="0"/>
      </c:catAx>
      <c:valAx>
        <c:axId val="931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projects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3-4EDF-91C4-45CF4F633E0E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3-4EDF-91C4-45CF4F633E0E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3-4EDF-91C4-45CF4F63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47967"/>
        <c:axId val="876848383"/>
      </c:lineChart>
      <c:catAx>
        <c:axId val="8768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8383"/>
        <c:crosses val="autoZero"/>
        <c:auto val="1"/>
        <c:lblAlgn val="ctr"/>
        <c:lblOffset val="100"/>
        <c:noMultiLvlLbl val="0"/>
      </c:catAx>
      <c:valAx>
        <c:axId val="8768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94982826913444"/>
          <c:y val="0.89409667541557303"/>
          <c:w val="0.426378282606954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Distribution of Data for Successful Projects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rtl="0"/>
          <a:r>
            <a:rPr lang="en-US" sz="1400" b="0" i="0" baseline="0">
              <a:effectLst/>
            </a:rPr>
            <a:t>Histogram of Distribution of Data for Successful Projects</a:t>
          </a:r>
        </a:p>
      </cx:txPr>
    </cx:title>
    <cx:plotArea>
      <cx:plotAreaRegion>
        <cx:series layoutId="clusteredColumn" uniqueId="{993426F7-9A52-4F9E-A953-76F6327D91D2}">
          <cx:spPr>
            <a:ln>
              <a:solidFill>
                <a:srgbClr val="00B050"/>
              </a:solidFill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en-US" sz="1400" b="0" i="0" baseline="0">
                <a:effectLst/>
              </a:rPr>
              <a:t>Histogram of Distribution of Data for Failed Projects</a:t>
            </a:r>
            <a:endParaRPr lang="en-CA" sz="1400">
              <a:effectLst/>
            </a:endParaRPr>
          </a:p>
        </cx:rich>
      </cx:tx>
    </cx:title>
    <cx:plotArea>
      <cx:plotAreaRegion>
        <cx:series layoutId="clusteredColumn" uniqueId="{2C0DF251-7C22-4BE6-86CD-53BB3321692C}">
          <cx:spPr>
            <a:ln>
              <a:solidFill>
                <a:srgbClr val="FF0000"/>
              </a:solidFill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22860</xdr:rowOff>
    </xdr:from>
    <xdr:to>
      <xdr:col>17</xdr:col>
      <xdr:colOff>579120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0</xdr:rowOff>
    </xdr:from>
    <xdr:to>
      <xdr:col>20</xdr:col>
      <xdr:colOff>213360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83820</xdr:rowOff>
    </xdr:from>
    <xdr:to>
      <xdr:col>13</xdr:col>
      <xdr:colOff>601980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FF9C1-3ED1-C31B-5C82-A9D60DC3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13</xdr:row>
      <xdr:rowOff>0</xdr:rowOff>
    </xdr:from>
    <xdr:to>
      <xdr:col>9</xdr:col>
      <xdr:colOff>144780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2A03B-CA46-C715-5D79-FE4B15C0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7620</xdr:rowOff>
    </xdr:from>
    <xdr:to>
      <xdr:col>9</xdr:col>
      <xdr:colOff>556260</xdr:colOff>
      <xdr:row>26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1D21A8-EA69-C2E1-A5D0-ED8B19550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8140" y="1394460"/>
              <a:ext cx="329184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601980</xdr:colOff>
      <xdr:row>7</xdr:row>
      <xdr:rowOff>22860</xdr:rowOff>
    </xdr:from>
    <xdr:to>
      <xdr:col>13</xdr:col>
      <xdr:colOff>502920</xdr:colOff>
      <xdr:row>26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CF4F61-F71D-4321-8D58-83A4D5FEA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1409700"/>
              <a:ext cx="342138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PC" refreshedDate="44911.862055324076" createdVersion="5" refreshedVersion="5" minRefreshableVersion="3" recordCount="1001" xr:uid="{00000000-000A-0000-FFFF-FFFF0000000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PC" refreshedDate="44912.447307754628" createdVersion="5" refreshedVersion="5" minRefreshableVersion="3" recordCount="1001" xr:uid="{00000000-000A-0000-FFFF-FFFF0A00000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" baseItem="52422244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1">
    <format dxfId="12">
      <pivotArea field="18" type="button" dataOnly="0" labelOnly="1" outline="0" axis="axisRow" fieldPosition="0"/>
    </format>
  </format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12" workbookViewId="0">
      <selection activeCell="F422" sqref="F59:G42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7.3984375" bestFit="1" customWidth="1"/>
    <col min="16" max="16" width="16.09765625" bestFit="1" customWidth="1"/>
    <col min="17" max="17" width="14.5" bestFit="1" customWidth="1"/>
    <col min="18" max="18" width="12" bestFit="1" customWidth="1"/>
    <col min="19" max="19" width="22.19921875" style="7" bestFit="1" customWidth="1"/>
    <col min="20" max="20" width="20.796875" style="7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2072</v>
      </c>
      <c r="T1" s="8" t="s">
        <v>2073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t="s">
        <v>74</v>
      </c>
      <c r="G2">
        <v>135</v>
      </c>
      <c r="H2" t="s">
        <v>21</v>
      </c>
      <c r="I2" t="s">
        <v>22</v>
      </c>
      <c r="J2">
        <v>1536382800</v>
      </c>
      <c r="K2">
        <v>1537074000</v>
      </c>
      <c r="L2" t="b">
        <v>0</v>
      </c>
      <c r="M2" t="b">
        <v>0</v>
      </c>
      <c r="N2" t="s">
        <v>33</v>
      </c>
      <c r="O2" s="4">
        <f>E2/D2</f>
        <v>0.66912087912087914</v>
      </c>
      <c r="P2">
        <f>IF(G2,E2/G2,0)</f>
        <v>45.103703703703701</v>
      </c>
      <c r="Q2" t="s">
        <v>2039</v>
      </c>
      <c r="R2" t="s">
        <v>2040</v>
      </c>
      <c r="S2" s="7">
        <f>(((J2/60)/60)/24)+DATE(1970,1,1)</f>
        <v>43351.208333333328</v>
      </c>
      <c r="T2" s="7">
        <f>(((K2/60)/60)/24)+DATE(1970,1,1)</f>
        <v>43359.208333333328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t="s">
        <v>74</v>
      </c>
      <c r="G3">
        <v>1480</v>
      </c>
      <c r="H3" t="s">
        <v>21</v>
      </c>
      <c r="I3" t="s">
        <v>22</v>
      </c>
      <c r="J3">
        <v>1533013200</v>
      </c>
      <c r="K3">
        <v>1535346000</v>
      </c>
      <c r="L3" t="b">
        <v>0</v>
      </c>
      <c r="M3" t="b">
        <v>0</v>
      </c>
      <c r="N3" t="s">
        <v>33</v>
      </c>
      <c r="O3" s="4">
        <f>E3/D3</f>
        <v>0.4819906976744186</v>
      </c>
      <c r="P3">
        <f>IF(G3,E3/G3,0)</f>
        <v>35.009459459459457</v>
      </c>
      <c r="Q3" t="s">
        <v>2039</v>
      </c>
      <c r="R3" t="s">
        <v>2040</v>
      </c>
      <c r="S3" s="7">
        <f>(((J3/60)/60)/24)+DATE(1970,1,1)</f>
        <v>43312.208333333328</v>
      </c>
      <c r="T3" s="7">
        <f>(((K3/60)/60)/24)+DATE(1970,1,1)</f>
        <v>43339.208333333328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t="s">
        <v>74</v>
      </c>
      <c r="G4">
        <v>17</v>
      </c>
      <c r="H4" t="s">
        <v>21</v>
      </c>
      <c r="I4" t="s">
        <v>22</v>
      </c>
      <c r="J4">
        <v>1292738400</v>
      </c>
      <c r="K4">
        <v>1295676000</v>
      </c>
      <c r="L4" t="b">
        <v>0</v>
      </c>
      <c r="M4" t="b">
        <v>0</v>
      </c>
      <c r="N4" t="s">
        <v>33</v>
      </c>
      <c r="O4" s="4">
        <f>E4/D4</f>
        <v>0.24063291139240506</v>
      </c>
      <c r="P4">
        <f>IF(G4,E4/G4,0)</f>
        <v>111.82352941176471</v>
      </c>
      <c r="Q4" t="s">
        <v>2039</v>
      </c>
      <c r="R4" t="s">
        <v>2040</v>
      </c>
      <c r="S4" s="7">
        <f>(((J4/60)/60)/24)+DATE(1970,1,1)</f>
        <v>40531.25</v>
      </c>
      <c r="T4" s="7">
        <f>(((K4/60)/60)/24)+DATE(1970,1,1)</f>
        <v>40565.25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t="s">
        <v>74</v>
      </c>
      <c r="G5">
        <v>610</v>
      </c>
      <c r="H5" t="s">
        <v>21</v>
      </c>
      <c r="I5" t="s">
        <v>22</v>
      </c>
      <c r="J5">
        <v>1350709200</v>
      </c>
      <c r="K5">
        <v>1351054800</v>
      </c>
      <c r="L5" t="b">
        <v>0</v>
      </c>
      <c r="M5" t="b">
        <v>1</v>
      </c>
      <c r="N5" t="s">
        <v>33</v>
      </c>
      <c r="O5" s="4">
        <f>E5/D5</f>
        <v>0.60548713235294116</v>
      </c>
      <c r="P5">
        <f>IF(G5,E5/G5,0)</f>
        <v>107.99508196721311</v>
      </c>
      <c r="Q5" t="s">
        <v>2039</v>
      </c>
      <c r="R5" t="s">
        <v>2040</v>
      </c>
      <c r="S5" s="7">
        <f>(((J5/60)/60)/24)+DATE(1970,1,1)</f>
        <v>41202.208333333336</v>
      </c>
      <c r="T5" s="7">
        <f>(((K5/60)/60)/24)+DATE(1970,1,1)</f>
        <v>41206.208333333336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t="s">
        <v>74</v>
      </c>
      <c r="G6">
        <v>532</v>
      </c>
      <c r="H6" t="s">
        <v>21</v>
      </c>
      <c r="I6" t="s">
        <v>22</v>
      </c>
      <c r="J6">
        <v>1282885200</v>
      </c>
      <c r="K6">
        <v>1284008400</v>
      </c>
      <c r="L6" t="b">
        <v>0</v>
      </c>
      <c r="M6" t="b">
        <v>0</v>
      </c>
      <c r="N6" t="s">
        <v>23</v>
      </c>
      <c r="O6" s="4">
        <f>E6/D6</f>
        <v>0.60334277620396604</v>
      </c>
      <c r="P6">
        <f>IF(G6,E6/G6,0)</f>
        <v>80.067669172932327</v>
      </c>
      <c r="Q6" t="s">
        <v>2035</v>
      </c>
      <c r="R6" t="s">
        <v>2036</v>
      </c>
      <c r="S6" s="7">
        <f>(((J6/60)/60)/24)+DATE(1970,1,1)</f>
        <v>40417.208333333336</v>
      </c>
      <c r="T6" s="7">
        <f>(((K6/60)/60)/24)+DATE(1970,1,1)</f>
        <v>40430.208333333336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t="s">
        <v>74</v>
      </c>
      <c r="G7">
        <v>55</v>
      </c>
      <c r="H7" t="s">
        <v>26</v>
      </c>
      <c r="I7" t="s">
        <v>27</v>
      </c>
      <c r="J7">
        <v>1422943200</v>
      </c>
      <c r="K7">
        <v>1425103200</v>
      </c>
      <c r="L7" t="b">
        <v>0</v>
      </c>
      <c r="M7" t="b">
        <v>0</v>
      </c>
      <c r="N7" t="s">
        <v>17</v>
      </c>
      <c r="O7" s="4">
        <f>E7/D7</f>
        <v>3.2026936026936029E-2</v>
      </c>
      <c r="P7">
        <f>IF(G7,E7/G7,0)</f>
        <v>86.472727272727269</v>
      </c>
      <c r="Q7" t="s">
        <v>2033</v>
      </c>
      <c r="R7" t="s">
        <v>2034</v>
      </c>
      <c r="S7" s="7">
        <f>(((J7/60)/60)/24)+DATE(1970,1,1)</f>
        <v>42038.25</v>
      </c>
      <c r="T7" s="7">
        <f>(((K7/60)/60)/24)+DATE(1970,1,1)</f>
        <v>42063.25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t="s">
        <v>74</v>
      </c>
      <c r="G8">
        <v>58</v>
      </c>
      <c r="H8" t="s">
        <v>21</v>
      </c>
      <c r="I8" t="s">
        <v>22</v>
      </c>
      <c r="J8">
        <v>1402117200</v>
      </c>
      <c r="K8">
        <v>1403154000</v>
      </c>
      <c r="L8" t="b">
        <v>0</v>
      </c>
      <c r="M8" t="b">
        <v>1</v>
      </c>
      <c r="N8" t="s">
        <v>53</v>
      </c>
      <c r="O8" s="4">
        <f>E8/D8</f>
        <v>3.2862318840579711E-2</v>
      </c>
      <c r="P8">
        <f>IF(G8,E8/G8,0)</f>
        <v>46.913793103448278</v>
      </c>
      <c r="Q8" t="s">
        <v>2041</v>
      </c>
      <c r="R8" t="s">
        <v>2044</v>
      </c>
      <c r="S8" s="7">
        <f>(((J8/60)/60)/24)+DATE(1970,1,1)</f>
        <v>41797.208333333336</v>
      </c>
      <c r="T8" s="7">
        <f>(((K8/60)/60)/24)+DATE(1970,1,1)</f>
        <v>41809.208333333336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t="s">
        <v>74</v>
      </c>
      <c r="G9">
        <v>51</v>
      </c>
      <c r="H9" t="s">
        <v>21</v>
      </c>
      <c r="I9" t="s">
        <v>22</v>
      </c>
      <c r="J9">
        <v>1320732000</v>
      </c>
      <c r="K9">
        <v>1322460000</v>
      </c>
      <c r="L9" t="b">
        <v>0</v>
      </c>
      <c r="M9" t="b">
        <v>0</v>
      </c>
      <c r="N9" t="s">
        <v>33</v>
      </c>
      <c r="O9" s="4">
        <f>E9/D9</f>
        <v>0.17249999999999999</v>
      </c>
      <c r="P9">
        <f>IF(G9,E9/G9,0)</f>
        <v>29.764705882352942</v>
      </c>
      <c r="Q9" t="s">
        <v>2039</v>
      </c>
      <c r="R9" t="s">
        <v>2040</v>
      </c>
      <c r="S9" s="7">
        <f>(((J9/60)/60)/24)+DATE(1970,1,1)</f>
        <v>40855.25</v>
      </c>
      <c r="T9" s="7">
        <f>(((K9/60)/60)/24)+DATE(1970,1,1)</f>
        <v>40875.25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t="s">
        <v>74</v>
      </c>
      <c r="G10">
        <v>379</v>
      </c>
      <c r="H10" t="s">
        <v>26</v>
      </c>
      <c r="I10" t="s">
        <v>27</v>
      </c>
      <c r="J10">
        <v>1570251600</v>
      </c>
      <c r="K10">
        <v>1572325200</v>
      </c>
      <c r="L10" t="b">
        <v>0</v>
      </c>
      <c r="M10" t="b">
        <v>0</v>
      </c>
      <c r="N10" t="s">
        <v>23</v>
      </c>
      <c r="O10" s="4">
        <f>E10/D10</f>
        <v>0.73939560439560437</v>
      </c>
      <c r="P10">
        <f>IF(G10,E10/G10,0)</f>
        <v>71.013192612137203</v>
      </c>
      <c r="Q10" t="s">
        <v>2035</v>
      </c>
      <c r="R10" t="s">
        <v>2036</v>
      </c>
      <c r="S10" s="7">
        <f>(((J10/60)/60)/24)+DATE(1970,1,1)</f>
        <v>43743.208333333328</v>
      </c>
      <c r="T10" s="7">
        <f>(((K10/60)/60)/24)+DATE(1970,1,1)</f>
        <v>43767.208333333328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t="s">
        <v>74</v>
      </c>
      <c r="G11">
        <v>441</v>
      </c>
      <c r="H11" t="s">
        <v>21</v>
      </c>
      <c r="I11" t="s">
        <v>22</v>
      </c>
      <c r="J11">
        <v>1457071200</v>
      </c>
      <c r="K11">
        <v>1457071200</v>
      </c>
      <c r="L11" t="b">
        <v>0</v>
      </c>
      <c r="M11" t="b">
        <v>0</v>
      </c>
      <c r="N11" t="s">
        <v>33</v>
      </c>
      <c r="O11" s="4">
        <f>E11/D11</f>
        <v>0.23525352848928385</v>
      </c>
      <c r="P11">
        <f>IF(G11,E11/G11,0)</f>
        <v>102.0498866213152</v>
      </c>
      <c r="Q11" t="s">
        <v>2039</v>
      </c>
      <c r="R11" t="s">
        <v>2040</v>
      </c>
      <c r="S11" s="7">
        <f>(((J11/60)/60)/24)+DATE(1970,1,1)</f>
        <v>42433.25</v>
      </c>
      <c r="T11" s="7">
        <f>(((K11/60)/60)/24)+DATE(1970,1,1)</f>
        <v>42433.25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t="s">
        <v>74</v>
      </c>
      <c r="G12">
        <v>82</v>
      </c>
      <c r="H12" t="s">
        <v>21</v>
      </c>
      <c r="I12" t="s">
        <v>22</v>
      </c>
      <c r="J12">
        <v>1317531600</v>
      </c>
      <c r="K12">
        <v>1317877200</v>
      </c>
      <c r="L12" t="b">
        <v>0</v>
      </c>
      <c r="M12" t="b">
        <v>0</v>
      </c>
      <c r="N12" t="s">
        <v>17</v>
      </c>
      <c r="O12" s="4">
        <f>E12/D12</f>
        <v>0.78831325301204824</v>
      </c>
      <c r="P12">
        <f>IF(G12,E12/G12,0)</f>
        <v>79.792682926829272</v>
      </c>
      <c r="Q12" t="s">
        <v>2033</v>
      </c>
      <c r="R12" t="s">
        <v>2034</v>
      </c>
      <c r="S12" s="7">
        <f>(((J12/60)/60)/24)+DATE(1970,1,1)</f>
        <v>40818.208333333336</v>
      </c>
      <c r="T12" s="7">
        <f>(((K12/60)/60)/24)+DATE(1970,1,1)</f>
        <v>40822.208333333336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t="s">
        <v>74</v>
      </c>
      <c r="G13">
        <v>57</v>
      </c>
      <c r="H13" t="s">
        <v>21</v>
      </c>
      <c r="I13" t="s">
        <v>22</v>
      </c>
      <c r="J13">
        <v>1267250400</v>
      </c>
      <c r="K13">
        <v>1268028000</v>
      </c>
      <c r="L13" t="b">
        <v>0</v>
      </c>
      <c r="M13" t="b">
        <v>0</v>
      </c>
      <c r="N13" t="s">
        <v>119</v>
      </c>
      <c r="O13" s="4">
        <f>E13/D13</f>
        <v>0.38844444444444443</v>
      </c>
      <c r="P13">
        <f>IF(G13,E13/G13,0)</f>
        <v>61.333333333333336</v>
      </c>
      <c r="Q13" t="s">
        <v>2047</v>
      </c>
      <c r="R13" t="s">
        <v>2053</v>
      </c>
      <c r="S13" s="7">
        <f>(((J13/60)/60)/24)+DATE(1970,1,1)</f>
        <v>40236.25</v>
      </c>
      <c r="T13" s="7">
        <f>(((K13/60)/60)/24)+DATE(1970,1,1)</f>
        <v>40245.25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t="s">
        <v>74</v>
      </c>
      <c r="G14">
        <v>67</v>
      </c>
      <c r="H14" t="s">
        <v>21</v>
      </c>
      <c r="I14" t="s">
        <v>22</v>
      </c>
      <c r="J14">
        <v>1369112400</v>
      </c>
      <c r="K14">
        <v>1374123600</v>
      </c>
      <c r="L14" t="b">
        <v>0</v>
      </c>
      <c r="M14" t="b">
        <v>0</v>
      </c>
      <c r="N14" t="s">
        <v>33</v>
      </c>
      <c r="O14" s="4">
        <f>E14/D14</f>
        <v>0.76708333333333334</v>
      </c>
      <c r="P14">
        <f>IF(G14,E14/G14,0)</f>
        <v>82.432835820895519</v>
      </c>
      <c r="Q14" t="s">
        <v>2039</v>
      </c>
      <c r="R14" t="s">
        <v>2040</v>
      </c>
      <c r="S14" s="7">
        <f>(((J14/60)/60)/24)+DATE(1970,1,1)</f>
        <v>41415.208333333336</v>
      </c>
      <c r="T14" s="7">
        <f>(((K14/60)/60)/24)+DATE(1970,1,1)</f>
        <v>41473.208333333336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t="s">
        <v>74</v>
      </c>
      <c r="G15">
        <v>1890</v>
      </c>
      <c r="H15" t="s">
        <v>21</v>
      </c>
      <c r="I15" t="s">
        <v>22</v>
      </c>
      <c r="J15">
        <v>1291269600</v>
      </c>
      <c r="K15">
        <v>1291442400</v>
      </c>
      <c r="L15" t="b">
        <v>0</v>
      </c>
      <c r="M15" t="b">
        <v>0</v>
      </c>
      <c r="N15" t="s">
        <v>89</v>
      </c>
      <c r="O15" s="4">
        <f>E15/D15</f>
        <v>0.27176538240368026</v>
      </c>
      <c r="P15">
        <f>IF(G15,E15/G15,0)</f>
        <v>25.005291005291006</v>
      </c>
      <c r="Q15" t="s">
        <v>2050</v>
      </c>
      <c r="R15" t="s">
        <v>2051</v>
      </c>
      <c r="S15" s="7">
        <f>(((J15/60)/60)/24)+DATE(1970,1,1)</f>
        <v>40514.25</v>
      </c>
      <c r="T15" s="7">
        <f>(((K15/60)/60)/24)+DATE(1970,1,1)</f>
        <v>40516.25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t="s">
        <v>74</v>
      </c>
      <c r="G16">
        <v>184</v>
      </c>
      <c r="H16" t="s">
        <v>21</v>
      </c>
      <c r="I16" t="s">
        <v>22</v>
      </c>
      <c r="J16">
        <v>1479880800</v>
      </c>
      <c r="K16">
        <v>1480485600</v>
      </c>
      <c r="L16" t="b">
        <v>0</v>
      </c>
      <c r="M16" t="b">
        <v>0</v>
      </c>
      <c r="N16" t="s">
        <v>33</v>
      </c>
      <c r="O16" s="4">
        <f>E16/D16</f>
        <v>0.17446030330062445</v>
      </c>
      <c r="P16">
        <f>IF(G16,E16/G16,0)</f>
        <v>106.28804347826087</v>
      </c>
      <c r="Q16" t="s">
        <v>2039</v>
      </c>
      <c r="R16" t="s">
        <v>2040</v>
      </c>
      <c r="S16" s="7">
        <f>(((J16/60)/60)/24)+DATE(1970,1,1)</f>
        <v>42697.25</v>
      </c>
      <c r="T16" s="7">
        <f>(((K16/60)/60)/24)+DATE(1970,1,1)</f>
        <v>42704.25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t="s">
        <v>74</v>
      </c>
      <c r="G17">
        <v>32</v>
      </c>
      <c r="H17" t="s">
        <v>107</v>
      </c>
      <c r="I17" t="s">
        <v>108</v>
      </c>
      <c r="J17">
        <v>1286254800</v>
      </c>
      <c r="K17">
        <v>1287032400</v>
      </c>
      <c r="L17" t="b">
        <v>0</v>
      </c>
      <c r="M17" t="b">
        <v>0</v>
      </c>
      <c r="N17" t="s">
        <v>33</v>
      </c>
      <c r="O17" s="4">
        <f>E17/D17</f>
        <v>0.16384615384615384</v>
      </c>
      <c r="P17">
        <f>IF(G17,E17/G17,0)</f>
        <v>33.28125</v>
      </c>
      <c r="Q17" t="s">
        <v>2039</v>
      </c>
      <c r="R17" t="s">
        <v>2040</v>
      </c>
      <c r="S17" s="7">
        <f>(((J17/60)/60)/24)+DATE(1970,1,1)</f>
        <v>40456.208333333336</v>
      </c>
      <c r="T17" s="7">
        <f>(((K17/60)/60)/24)+DATE(1970,1,1)</f>
        <v>40465.208333333336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t="s">
        <v>74</v>
      </c>
      <c r="G18">
        <v>75</v>
      </c>
      <c r="H18" t="s">
        <v>21</v>
      </c>
      <c r="I18" t="s">
        <v>22</v>
      </c>
      <c r="J18">
        <v>1316581200</v>
      </c>
      <c r="K18">
        <v>1318309200</v>
      </c>
      <c r="L18" t="b">
        <v>0</v>
      </c>
      <c r="M18" t="b">
        <v>1</v>
      </c>
      <c r="N18" t="s">
        <v>60</v>
      </c>
      <c r="O18" s="4">
        <f>E18/D18</f>
        <v>0.75292682926829269</v>
      </c>
      <c r="P18">
        <f>IF(G18,E18/G18,0)</f>
        <v>41.16</v>
      </c>
      <c r="Q18" t="s">
        <v>2035</v>
      </c>
      <c r="R18" t="s">
        <v>2045</v>
      </c>
      <c r="S18" s="7">
        <f>(((J18/60)/60)/24)+DATE(1970,1,1)</f>
        <v>40807.208333333336</v>
      </c>
      <c r="T18" s="7">
        <f>(((K18/60)/60)/24)+DATE(1970,1,1)</f>
        <v>40827.208333333336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t="s">
        <v>74</v>
      </c>
      <c r="G19">
        <v>64</v>
      </c>
      <c r="H19" t="s">
        <v>21</v>
      </c>
      <c r="I19" t="s">
        <v>22</v>
      </c>
      <c r="J19">
        <v>1281589200</v>
      </c>
      <c r="K19">
        <v>1283662800</v>
      </c>
      <c r="L19" t="b">
        <v>0</v>
      </c>
      <c r="M19" t="b">
        <v>0</v>
      </c>
      <c r="N19" t="s">
        <v>28</v>
      </c>
      <c r="O19" s="4">
        <f>E19/D19</f>
        <v>0.38702380952380955</v>
      </c>
      <c r="P19">
        <f>IF(G19,E19/G19,0)</f>
        <v>50.796875</v>
      </c>
      <c r="Q19" t="s">
        <v>2037</v>
      </c>
      <c r="R19" t="s">
        <v>2038</v>
      </c>
      <c r="S19" s="7">
        <f>(((J19/60)/60)/24)+DATE(1970,1,1)</f>
        <v>40402.208333333336</v>
      </c>
      <c r="T19" s="7">
        <f>(((K19/60)/60)/24)+DATE(1970,1,1)</f>
        <v>40426.208333333336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t="s">
        <v>74</v>
      </c>
      <c r="G20">
        <v>1297</v>
      </c>
      <c r="H20" t="s">
        <v>15</v>
      </c>
      <c r="I20" t="s">
        <v>16</v>
      </c>
      <c r="J20">
        <v>1501650000</v>
      </c>
      <c r="K20">
        <v>1502859600</v>
      </c>
      <c r="L20" t="b">
        <v>0</v>
      </c>
      <c r="M20" t="b">
        <v>0</v>
      </c>
      <c r="N20" t="s">
        <v>33</v>
      </c>
      <c r="O20" s="4">
        <f>E20/D20</f>
        <v>0.79951577402787966</v>
      </c>
      <c r="P20">
        <f>IF(G20,E20/G20,0)</f>
        <v>84.02004626060139</v>
      </c>
      <c r="Q20" t="s">
        <v>2039</v>
      </c>
      <c r="R20" t="s">
        <v>2040</v>
      </c>
      <c r="S20" s="7">
        <f>(((J20/60)/60)/24)+DATE(1970,1,1)</f>
        <v>42949.208333333328</v>
      </c>
      <c r="T20" s="7">
        <f>(((K20/60)/60)/24)+DATE(1970,1,1)</f>
        <v>42963.208333333328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t="s">
        <v>74</v>
      </c>
      <c r="G21">
        <v>145</v>
      </c>
      <c r="H21" t="s">
        <v>98</v>
      </c>
      <c r="I21" t="s">
        <v>99</v>
      </c>
      <c r="J21">
        <v>1325656800</v>
      </c>
      <c r="K21">
        <v>1325829600</v>
      </c>
      <c r="L21" t="b">
        <v>0</v>
      </c>
      <c r="M21" t="b">
        <v>0</v>
      </c>
      <c r="N21" t="s">
        <v>60</v>
      </c>
      <c r="O21" s="4">
        <f>E21/D21</f>
        <v>0.11270034843205574</v>
      </c>
      <c r="P21">
        <f>IF(G21,E21/G21,0)</f>
        <v>89.227586206896547</v>
      </c>
      <c r="Q21" t="s">
        <v>2035</v>
      </c>
      <c r="R21" t="s">
        <v>2045</v>
      </c>
      <c r="S21" s="7">
        <f>(((J21/60)/60)/24)+DATE(1970,1,1)</f>
        <v>40912.25</v>
      </c>
      <c r="T21" s="7">
        <f>(((K21/60)/60)/24)+DATE(1970,1,1)</f>
        <v>40914.25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t="s">
        <v>74</v>
      </c>
      <c r="G22">
        <v>2138</v>
      </c>
      <c r="H22" t="s">
        <v>21</v>
      </c>
      <c r="I22" t="s">
        <v>22</v>
      </c>
      <c r="J22">
        <v>1392012000</v>
      </c>
      <c r="K22">
        <v>1394427600</v>
      </c>
      <c r="L22" t="b">
        <v>0</v>
      </c>
      <c r="M22" t="b">
        <v>1</v>
      </c>
      <c r="N22" t="s">
        <v>122</v>
      </c>
      <c r="O22" s="4">
        <f>E22/D22</f>
        <v>0.90675916230366493</v>
      </c>
      <c r="P22">
        <f>IF(G22,E22/G22,0)</f>
        <v>81.006080449017773</v>
      </c>
      <c r="Q22" t="s">
        <v>2054</v>
      </c>
      <c r="R22" t="s">
        <v>2055</v>
      </c>
      <c r="S22" s="7">
        <f>(((J22/60)/60)/24)+DATE(1970,1,1)</f>
        <v>41680.25</v>
      </c>
      <c r="T22" s="7">
        <f>(((K22/60)/60)/24)+DATE(1970,1,1)</f>
        <v>41708.208333333336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t="s">
        <v>74</v>
      </c>
      <c r="G23">
        <v>10</v>
      </c>
      <c r="H23" t="s">
        <v>15</v>
      </c>
      <c r="I23" t="s">
        <v>16</v>
      </c>
      <c r="J23">
        <v>1480572000</v>
      </c>
      <c r="K23">
        <v>1481781600</v>
      </c>
      <c r="L23" t="b">
        <v>1</v>
      </c>
      <c r="M23" t="b">
        <v>0</v>
      </c>
      <c r="N23" t="s">
        <v>33</v>
      </c>
      <c r="O23" s="4">
        <f>E23/D23</f>
        <v>0.16722222222222222</v>
      </c>
      <c r="P23">
        <f>IF(G23,E23/G23,0)</f>
        <v>90.3</v>
      </c>
      <c r="Q23" t="s">
        <v>2039</v>
      </c>
      <c r="R23" t="s">
        <v>2040</v>
      </c>
      <c r="S23" s="7">
        <f>(((J23/60)/60)/24)+DATE(1970,1,1)</f>
        <v>42705.25</v>
      </c>
      <c r="T23" s="7">
        <f>(((K23/60)/60)/24)+DATE(1970,1,1)</f>
        <v>42719.25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t="s">
        <v>74</v>
      </c>
      <c r="G24">
        <v>90</v>
      </c>
      <c r="H24" t="s">
        <v>21</v>
      </c>
      <c r="I24" t="s">
        <v>22</v>
      </c>
      <c r="J24">
        <v>1285822800</v>
      </c>
      <c r="K24">
        <v>1287464400</v>
      </c>
      <c r="L24" t="b">
        <v>0</v>
      </c>
      <c r="M24" t="b">
        <v>0</v>
      </c>
      <c r="N24" t="s">
        <v>33</v>
      </c>
      <c r="O24" s="4">
        <f>E24/D24</f>
        <v>0.34752688172043011</v>
      </c>
      <c r="P24">
        <f>IF(G24,E24/G24,0)</f>
        <v>35.911111111111111</v>
      </c>
      <c r="Q24" t="s">
        <v>2039</v>
      </c>
      <c r="R24" t="s">
        <v>2040</v>
      </c>
      <c r="S24" s="7">
        <f>(((J24/60)/60)/24)+DATE(1970,1,1)</f>
        <v>40451.208333333336</v>
      </c>
      <c r="T24" s="7">
        <f>(((K24/60)/60)/24)+DATE(1970,1,1)</f>
        <v>40470.208333333336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t="s">
        <v>74</v>
      </c>
      <c r="G25">
        <v>439</v>
      </c>
      <c r="H25" t="s">
        <v>40</v>
      </c>
      <c r="I25" t="s">
        <v>41</v>
      </c>
      <c r="J25">
        <v>1513663200</v>
      </c>
      <c r="K25">
        <v>1515045600</v>
      </c>
      <c r="L25" t="b">
        <v>0</v>
      </c>
      <c r="M25" t="b">
        <v>0</v>
      </c>
      <c r="N25" t="s">
        <v>269</v>
      </c>
      <c r="O25" s="4">
        <f>E25/D25</f>
        <v>0.24326030927835052</v>
      </c>
      <c r="P25">
        <f>IF(G25,E25/G25,0)</f>
        <v>86</v>
      </c>
      <c r="Q25" t="s">
        <v>2041</v>
      </c>
      <c r="R25" t="s">
        <v>2060</v>
      </c>
      <c r="S25" s="7">
        <f>(((J25/60)/60)/24)+DATE(1970,1,1)</f>
        <v>43088.25</v>
      </c>
      <c r="T25" s="7">
        <f>(((K25/60)/60)/24)+DATE(1970,1,1)</f>
        <v>43104.25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t="s">
        <v>74</v>
      </c>
      <c r="G26">
        <v>595</v>
      </c>
      <c r="H26" t="s">
        <v>21</v>
      </c>
      <c r="I26" t="s">
        <v>22</v>
      </c>
      <c r="J26">
        <v>1275886800</v>
      </c>
      <c r="K26">
        <v>1278910800</v>
      </c>
      <c r="L26" t="b">
        <v>1</v>
      </c>
      <c r="M26" t="b">
        <v>1</v>
      </c>
      <c r="N26" t="s">
        <v>100</v>
      </c>
      <c r="O26" s="4">
        <f>E26/D26</f>
        <v>0.23995287958115183</v>
      </c>
      <c r="P26">
        <f>IF(G26,E26/G26,0)</f>
        <v>77.026890756302521</v>
      </c>
      <c r="Q26" t="s">
        <v>2041</v>
      </c>
      <c r="R26" t="s">
        <v>2052</v>
      </c>
      <c r="S26" s="7">
        <f>(((J26/60)/60)/24)+DATE(1970,1,1)</f>
        <v>40336.208333333336</v>
      </c>
      <c r="T26" s="7">
        <f>(((K26/60)/60)/24)+DATE(1970,1,1)</f>
        <v>40371.208333333336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t="s">
        <v>74</v>
      </c>
      <c r="G27">
        <v>35</v>
      </c>
      <c r="H27" t="s">
        <v>21</v>
      </c>
      <c r="I27" t="s">
        <v>22</v>
      </c>
      <c r="J27">
        <v>1284008400</v>
      </c>
      <c r="K27">
        <v>1284181200</v>
      </c>
      <c r="L27" t="b">
        <v>0</v>
      </c>
      <c r="M27" t="b">
        <v>0</v>
      </c>
      <c r="N27" t="s">
        <v>269</v>
      </c>
      <c r="O27" s="4">
        <f>E27/D27</f>
        <v>0.39277108433734942</v>
      </c>
      <c r="P27">
        <f>IF(G27,E27/G27,0)</f>
        <v>93.142857142857139</v>
      </c>
      <c r="Q27" t="s">
        <v>2041</v>
      </c>
      <c r="R27" t="s">
        <v>2060</v>
      </c>
      <c r="S27" s="7">
        <f>(((J27/60)/60)/24)+DATE(1970,1,1)</f>
        <v>40430.208333333336</v>
      </c>
      <c r="T27" s="7">
        <f>(((K27/60)/60)/24)+DATE(1970,1,1)</f>
        <v>40432.208333333336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t="s">
        <v>74</v>
      </c>
      <c r="G28">
        <v>528</v>
      </c>
      <c r="H28" t="s">
        <v>98</v>
      </c>
      <c r="I28" t="s">
        <v>99</v>
      </c>
      <c r="J28">
        <v>1386309600</v>
      </c>
      <c r="K28">
        <v>1386741600</v>
      </c>
      <c r="L28" t="b">
        <v>0</v>
      </c>
      <c r="M28" t="b">
        <v>1</v>
      </c>
      <c r="N28" t="s">
        <v>23</v>
      </c>
      <c r="O28" s="4">
        <f>E28/D28</f>
        <v>0.22439077144917088</v>
      </c>
      <c r="P28">
        <f>IF(G28,E28/G28,0)</f>
        <v>58.945075757575758</v>
      </c>
      <c r="Q28" t="s">
        <v>2035</v>
      </c>
      <c r="R28" t="s">
        <v>2036</v>
      </c>
      <c r="S28" s="7">
        <f>(((J28/60)/60)/24)+DATE(1970,1,1)</f>
        <v>41614.25</v>
      </c>
      <c r="T28" s="7">
        <f>(((K28/60)/60)/24)+DATE(1970,1,1)</f>
        <v>41619.25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t="s">
        <v>74</v>
      </c>
      <c r="G29">
        <v>1</v>
      </c>
      <c r="H29" t="s">
        <v>98</v>
      </c>
      <c r="I29" t="s">
        <v>99</v>
      </c>
      <c r="J29">
        <v>1330495200</v>
      </c>
      <c r="K29">
        <v>1332306000</v>
      </c>
      <c r="L29" t="b">
        <v>0</v>
      </c>
      <c r="M29" t="b">
        <v>0</v>
      </c>
      <c r="N29" t="s">
        <v>60</v>
      </c>
      <c r="O29" s="4">
        <f>E29/D29</f>
        <v>0.04</v>
      </c>
      <c r="P29">
        <f>IF(G29,E29/G29,0)</f>
        <v>4</v>
      </c>
      <c r="Q29" t="s">
        <v>2035</v>
      </c>
      <c r="R29" t="s">
        <v>2045</v>
      </c>
      <c r="S29" s="7">
        <f>(((J29/60)/60)/24)+DATE(1970,1,1)</f>
        <v>40968.25</v>
      </c>
      <c r="T29" s="7">
        <f>(((K29/60)/60)/24)+DATE(1970,1,1)</f>
        <v>40989.208333333336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t="s">
        <v>74</v>
      </c>
      <c r="G30">
        <v>94</v>
      </c>
      <c r="H30" t="s">
        <v>21</v>
      </c>
      <c r="I30" t="s">
        <v>22</v>
      </c>
      <c r="J30">
        <v>1443416400</v>
      </c>
      <c r="K30">
        <v>1444798800</v>
      </c>
      <c r="L30" t="b">
        <v>0</v>
      </c>
      <c r="M30" t="b">
        <v>1</v>
      </c>
      <c r="N30" t="s">
        <v>23</v>
      </c>
      <c r="O30" s="4">
        <f>E30/D30</f>
        <v>0.54400000000000004</v>
      </c>
      <c r="P30">
        <f>IF(G30,E30/G30,0)</f>
        <v>52.085106382978722</v>
      </c>
      <c r="Q30" t="s">
        <v>2035</v>
      </c>
      <c r="R30" t="s">
        <v>2036</v>
      </c>
      <c r="S30" s="7">
        <f>(((J30/60)/60)/24)+DATE(1970,1,1)</f>
        <v>42275.208333333328</v>
      </c>
      <c r="T30" s="7">
        <f>(((K30/60)/60)/24)+DATE(1970,1,1)</f>
        <v>42291.208333333328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t="s">
        <v>74</v>
      </c>
      <c r="G31">
        <v>37</v>
      </c>
      <c r="H31" t="s">
        <v>21</v>
      </c>
      <c r="I31" t="s">
        <v>22</v>
      </c>
      <c r="J31">
        <v>1299823200</v>
      </c>
      <c r="K31">
        <v>1302066000</v>
      </c>
      <c r="L31" t="b">
        <v>0</v>
      </c>
      <c r="M31" t="b">
        <v>0</v>
      </c>
      <c r="N31" t="s">
        <v>159</v>
      </c>
      <c r="O31" s="4">
        <f>E31/D31</f>
        <v>0.18853658536585366</v>
      </c>
      <c r="P31">
        <f>IF(G31,E31/G31,0)</f>
        <v>41.783783783783782</v>
      </c>
      <c r="Q31" t="s">
        <v>2035</v>
      </c>
      <c r="R31" t="s">
        <v>2058</v>
      </c>
      <c r="S31" s="7">
        <f>(((J31/60)/60)/24)+DATE(1970,1,1)</f>
        <v>40613.25</v>
      </c>
      <c r="T31" s="7">
        <f>(((K31/60)/60)/24)+DATE(1970,1,1)</f>
        <v>40639.208333333336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t="s">
        <v>74</v>
      </c>
      <c r="G32">
        <v>15</v>
      </c>
      <c r="H32" t="s">
        <v>21</v>
      </c>
      <c r="I32" t="s">
        <v>22</v>
      </c>
      <c r="J32">
        <v>1374728400</v>
      </c>
      <c r="K32">
        <v>1375765200</v>
      </c>
      <c r="L32" t="b">
        <v>0</v>
      </c>
      <c r="M32" t="b">
        <v>0</v>
      </c>
      <c r="N32" t="s">
        <v>33</v>
      </c>
      <c r="O32" s="4">
        <f>E32/D32</f>
        <v>0.13853658536585367</v>
      </c>
      <c r="P32">
        <f>IF(G32,E32/G32,0)</f>
        <v>75.733333333333334</v>
      </c>
      <c r="Q32" t="s">
        <v>2039</v>
      </c>
      <c r="R32" t="s">
        <v>2040</v>
      </c>
      <c r="S32" s="7">
        <f>(((J32/60)/60)/24)+DATE(1970,1,1)</f>
        <v>41480.208333333336</v>
      </c>
      <c r="T32" s="7">
        <f>(((K32/60)/60)/24)+DATE(1970,1,1)</f>
        <v>41492.208333333336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t="s">
        <v>74</v>
      </c>
      <c r="G33">
        <v>87</v>
      </c>
      <c r="H33" t="s">
        <v>21</v>
      </c>
      <c r="I33" t="s">
        <v>22</v>
      </c>
      <c r="J33">
        <v>1556686800</v>
      </c>
      <c r="K33">
        <v>1557637200</v>
      </c>
      <c r="L33" t="b">
        <v>0</v>
      </c>
      <c r="M33" t="b">
        <v>1</v>
      </c>
      <c r="N33" t="s">
        <v>33</v>
      </c>
      <c r="O33" s="4">
        <f>E33/D33</f>
        <v>0.62873684210526315</v>
      </c>
      <c r="P33">
        <f>IF(G33,E33/G33,0)</f>
        <v>68.65517241379311</v>
      </c>
      <c r="Q33" t="s">
        <v>2039</v>
      </c>
      <c r="R33" t="s">
        <v>2040</v>
      </c>
      <c r="S33" s="7">
        <f>(((J33/60)/60)/24)+DATE(1970,1,1)</f>
        <v>43586.208333333328</v>
      </c>
      <c r="T33" s="7">
        <f>(((K33/60)/60)/24)+DATE(1970,1,1)</f>
        <v>43597.208333333328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t="s">
        <v>74</v>
      </c>
      <c r="G34">
        <v>1658</v>
      </c>
      <c r="H34" t="s">
        <v>21</v>
      </c>
      <c r="I34" t="s">
        <v>22</v>
      </c>
      <c r="J34">
        <v>1490418000</v>
      </c>
      <c r="K34">
        <v>1491627600</v>
      </c>
      <c r="L34" t="b">
        <v>0</v>
      </c>
      <c r="M34" t="b">
        <v>0</v>
      </c>
      <c r="N34" t="s">
        <v>269</v>
      </c>
      <c r="O34" s="4">
        <f>E34/D34</f>
        <v>0.78531302876480547</v>
      </c>
      <c r="P34">
        <f>IF(G34,E34/G34,0)</f>
        <v>55.985524728588658</v>
      </c>
      <c r="Q34" t="s">
        <v>2041</v>
      </c>
      <c r="R34" t="s">
        <v>2060</v>
      </c>
      <c r="S34" s="7">
        <f>(((J34/60)/60)/24)+DATE(1970,1,1)</f>
        <v>42819.208333333328</v>
      </c>
      <c r="T34" s="7">
        <f>(((K34/60)/60)/24)+DATE(1970,1,1)</f>
        <v>42833.208333333328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v>723</v>
      </c>
      <c r="H35" t="s">
        <v>21</v>
      </c>
      <c r="I35" t="s">
        <v>22</v>
      </c>
      <c r="J35">
        <v>1499317200</v>
      </c>
      <c r="K35">
        <v>1500872400</v>
      </c>
      <c r="L35" t="b">
        <v>1</v>
      </c>
      <c r="M35" t="b">
        <v>0</v>
      </c>
      <c r="N35" t="s">
        <v>17</v>
      </c>
      <c r="O35" s="4">
        <f>E35/D35</f>
        <v>0.63056795131845844</v>
      </c>
      <c r="P35">
        <f>IF(G35,E35/G35,0)</f>
        <v>85.994467496542185</v>
      </c>
      <c r="Q35" t="s">
        <v>2033</v>
      </c>
      <c r="R35" t="s">
        <v>2034</v>
      </c>
      <c r="S35" s="7">
        <f>(((J35/60)/60)/24)+DATE(1970,1,1)</f>
        <v>42922.208333333328</v>
      </c>
      <c r="T35" s="7">
        <f>(((K35/60)/60)/24)+DATE(1970,1,1)</f>
        <v>42940.208333333328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t="s">
        <v>74</v>
      </c>
      <c r="G36">
        <v>390</v>
      </c>
      <c r="H36" t="s">
        <v>21</v>
      </c>
      <c r="I36" t="s">
        <v>22</v>
      </c>
      <c r="J36">
        <v>1440910800</v>
      </c>
      <c r="K36">
        <v>1442898000</v>
      </c>
      <c r="L36" t="b">
        <v>0</v>
      </c>
      <c r="M36" t="b">
        <v>0</v>
      </c>
      <c r="N36" t="s">
        <v>23</v>
      </c>
      <c r="O36" s="4">
        <f>E36/D36</f>
        <v>0.60064638783269964</v>
      </c>
      <c r="P36">
        <f>IF(G36,E36/G36,0)</f>
        <v>81.010256410256417</v>
      </c>
      <c r="Q36" t="s">
        <v>2035</v>
      </c>
      <c r="R36" t="s">
        <v>2036</v>
      </c>
      <c r="S36" s="7">
        <f>(((J36/60)/60)/24)+DATE(1970,1,1)</f>
        <v>42246.208333333328</v>
      </c>
      <c r="T36" s="7">
        <f>(((K36/60)/60)/24)+DATE(1970,1,1)</f>
        <v>42269.208333333328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t="s">
        <v>74</v>
      </c>
      <c r="G37">
        <v>25</v>
      </c>
      <c r="H37" t="s">
        <v>21</v>
      </c>
      <c r="I37" t="s">
        <v>22</v>
      </c>
      <c r="J37">
        <v>1377838800</v>
      </c>
      <c r="K37">
        <v>1378357200</v>
      </c>
      <c r="L37" t="b">
        <v>0</v>
      </c>
      <c r="M37" t="b">
        <v>1</v>
      </c>
      <c r="N37" t="s">
        <v>33</v>
      </c>
      <c r="O37" s="4">
        <f>E37/D37</f>
        <v>0.64032258064516134</v>
      </c>
      <c r="P37">
        <f>IF(G37,E37/G37,0)</f>
        <v>79.400000000000006</v>
      </c>
      <c r="Q37" t="s">
        <v>2039</v>
      </c>
      <c r="R37" t="s">
        <v>2040</v>
      </c>
      <c r="S37" s="7">
        <f>(((J37/60)/60)/24)+DATE(1970,1,1)</f>
        <v>41516.208333333336</v>
      </c>
      <c r="T37" s="7">
        <f>(((K37/60)/60)/24)+DATE(1970,1,1)</f>
        <v>41522.208333333336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t="s">
        <v>74</v>
      </c>
      <c r="G38">
        <v>1218</v>
      </c>
      <c r="H38" t="s">
        <v>21</v>
      </c>
      <c r="I38" t="s">
        <v>22</v>
      </c>
      <c r="J38">
        <v>1313730000</v>
      </c>
      <c r="K38">
        <v>1317790800</v>
      </c>
      <c r="L38" t="b">
        <v>0</v>
      </c>
      <c r="M38" t="b">
        <v>0</v>
      </c>
      <c r="N38" t="s">
        <v>122</v>
      </c>
      <c r="O38" s="4">
        <f>E38/D38</f>
        <v>0.33538371411833628</v>
      </c>
      <c r="P38">
        <f>IF(G38,E38/G38,0)</f>
        <v>47.003284072249592</v>
      </c>
      <c r="Q38" t="s">
        <v>2054</v>
      </c>
      <c r="R38" t="s">
        <v>2055</v>
      </c>
      <c r="S38" s="7">
        <f>(((J38/60)/60)/24)+DATE(1970,1,1)</f>
        <v>40774.208333333336</v>
      </c>
      <c r="T38" s="7">
        <f>(((K38/60)/60)/24)+DATE(1970,1,1)</f>
        <v>40821.208333333336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t="s">
        <v>74</v>
      </c>
      <c r="G39">
        <v>215</v>
      </c>
      <c r="H39" t="s">
        <v>21</v>
      </c>
      <c r="I39" t="s">
        <v>22</v>
      </c>
      <c r="J39">
        <v>1547877600</v>
      </c>
      <c r="K39">
        <v>1548050400</v>
      </c>
      <c r="L39" t="b">
        <v>0</v>
      </c>
      <c r="M39" t="b">
        <v>0</v>
      </c>
      <c r="N39" t="s">
        <v>53</v>
      </c>
      <c r="O39" s="4">
        <f>E39/D39</f>
        <v>0.17968844221105529</v>
      </c>
      <c r="P39">
        <f>IF(G39,E39/G39,0)</f>
        <v>83.158139534883716</v>
      </c>
      <c r="Q39" t="s">
        <v>2041</v>
      </c>
      <c r="R39" t="s">
        <v>2044</v>
      </c>
      <c r="S39" s="7">
        <f>(((J39/60)/60)/24)+DATE(1970,1,1)</f>
        <v>43484.25</v>
      </c>
      <c r="T39" s="7">
        <f>(((K39/60)/60)/24)+DATE(1970,1,1)</f>
        <v>43486.25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>
        <v>1520402400</v>
      </c>
      <c r="L40" t="b">
        <v>0</v>
      </c>
      <c r="M40" t="b">
        <v>1</v>
      </c>
      <c r="N40" t="s">
        <v>33</v>
      </c>
      <c r="O40" s="4">
        <f>E40/D40</f>
        <v>0.37091954022988505</v>
      </c>
      <c r="P40">
        <f>IF(G40,E40/G40,0)</f>
        <v>84.921052631578945</v>
      </c>
      <c r="Q40" t="s">
        <v>2039</v>
      </c>
      <c r="R40" t="s">
        <v>2040</v>
      </c>
      <c r="S40" s="7">
        <f>(((J40/60)/60)/24)+DATE(1970,1,1)</f>
        <v>43152.25</v>
      </c>
      <c r="T40" s="7">
        <f>(((K40/60)/60)/24)+DATE(1970,1,1)</f>
        <v>43166.25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t="s">
        <v>74</v>
      </c>
      <c r="G41">
        <v>60</v>
      </c>
      <c r="H41" t="s">
        <v>21</v>
      </c>
      <c r="I41" t="s">
        <v>22</v>
      </c>
      <c r="J41">
        <v>1522818000</v>
      </c>
      <c r="K41">
        <v>1523336400</v>
      </c>
      <c r="L41" t="b">
        <v>0</v>
      </c>
      <c r="M41" t="b">
        <v>0</v>
      </c>
      <c r="N41" t="s">
        <v>23</v>
      </c>
      <c r="O41" s="4">
        <f>E41/D41</f>
        <v>4.3923948220064728E-2</v>
      </c>
      <c r="P41">
        <f>IF(G41,E41/G41,0)</f>
        <v>90.483333333333334</v>
      </c>
      <c r="Q41" t="s">
        <v>2035</v>
      </c>
      <c r="R41" t="s">
        <v>2036</v>
      </c>
      <c r="S41" s="7">
        <f>(((J41/60)/60)/24)+DATE(1970,1,1)</f>
        <v>43194.208333333328</v>
      </c>
      <c r="T41" s="7">
        <f>(((K41/60)/60)/24)+DATE(1970,1,1)</f>
        <v>43200.208333333328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t="s">
        <v>74</v>
      </c>
      <c r="G42">
        <v>524</v>
      </c>
      <c r="H42" t="s">
        <v>21</v>
      </c>
      <c r="I42" t="s">
        <v>22</v>
      </c>
      <c r="J42">
        <v>1287982800</v>
      </c>
      <c r="K42">
        <v>1288501200</v>
      </c>
      <c r="L42" t="b">
        <v>0</v>
      </c>
      <c r="M42" t="b">
        <v>1</v>
      </c>
      <c r="N42" t="s">
        <v>33</v>
      </c>
      <c r="O42" s="4">
        <f>E42/D42</f>
        <v>0.88815837937384901</v>
      </c>
      <c r="P42">
        <f>IF(G42,E42/G42,0)</f>
        <v>92.036259541984734</v>
      </c>
      <c r="Q42" t="s">
        <v>2039</v>
      </c>
      <c r="R42" t="s">
        <v>2040</v>
      </c>
      <c r="S42" s="7">
        <f>(((J42/60)/60)/24)+DATE(1970,1,1)</f>
        <v>40476.208333333336</v>
      </c>
      <c r="T42" s="7">
        <f>(((K42/60)/60)/24)+DATE(1970,1,1)</f>
        <v>40482.208333333336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t="s">
        <v>74</v>
      </c>
      <c r="G43">
        <v>219</v>
      </c>
      <c r="H43" t="s">
        <v>21</v>
      </c>
      <c r="I43" t="s">
        <v>22</v>
      </c>
      <c r="J43">
        <v>1500786000</v>
      </c>
      <c r="K43">
        <v>1500872400</v>
      </c>
      <c r="L43" t="b">
        <v>0</v>
      </c>
      <c r="M43" t="b">
        <v>0</v>
      </c>
      <c r="N43" t="s">
        <v>28</v>
      </c>
      <c r="O43" s="4">
        <f>E43/D43</f>
        <v>0.90249999999999997</v>
      </c>
      <c r="P43">
        <f>IF(G43,E43/G43,0)</f>
        <v>32.968036529680369</v>
      </c>
      <c r="Q43" t="s">
        <v>2037</v>
      </c>
      <c r="R43" t="s">
        <v>2038</v>
      </c>
      <c r="S43" s="7">
        <f>(((J43/60)/60)/24)+DATE(1970,1,1)</f>
        <v>42939.208333333328</v>
      </c>
      <c r="T43" s="7">
        <f>(((K43/60)/60)/24)+DATE(1970,1,1)</f>
        <v>42940.208333333328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t="s">
        <v>74</v>
      </c>
      <c r="G44">
        <v>29</v>
      </c>
      <c r="H44" t="s">
        <v>21</v>
      </c>
      <c r="I44" t="s">
        <v>22</v>
      </c>
      <c r="J44">
        <v>1424412000</v>
      </c>
      <c r="K44">
        <v>1424757600</v>
      </c>
      <c r="L44" t="b">
        <v>0</v>
      </c>
      <c r="M44" t="b">
        <v>0</v>
      </c>
      <c r="N44" t="s">
        <v>68</v>
      </c>
      <c r="O44" s="4">
        <f>E44/D44</f>
        <v>0.32896103896103895</v>
      </c>
      <c r="P44">
        <f>IF(G44,E44/G44,0)</f>
        <v>87.34482758620689</v>
      </c>
      <c r="Q44" t="s">
        <v>2047</v>
      </c>
      <c r="R44" t="s">
        <v>2048</v>
      </c>
      <c r="S44" s="7">
        <f>(((J44/60)/60)/24)+DATE(1970,1,1)</f>
        <v>42055.25</v>
      </c>
      <c r="T44" s="7">
        <f>(((K44/60)/60)/24)+DATE(1970,1,1)</f>
        <v>42059.25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t="s">
        <v>74</v>
      </c>
      <c r="G45">
        <v>614</v>
      </c>
      <c r="H45" t="s">
        <v>21</v>
      </c>
      <c r="I45" t="s">
        <v>22</v>
      </c>
      <c r="J45">
        <v>1267423200</v>
      </c>
      <c r="K45">
        <v>1269579600</v>
      </c>
      <c r="L45" t="b">
        <v>0</v>
      </c>
      <c r="M45" t="b">
        <v>1</v>
      </c>
      <c r="N45" t="s">
        <v>71</v>
      </c>
      <c r="O45" s="4">
        <f>E45/D45</f>
        <v>0.34959979476654696</v>
      </c>
      <c r="P45">
        <f>IF(G45,E45/G45,0)</f>
        <v>110.97231270358306</v>
      </c>
      <c r="Q45" t="s">
        <v>2041</v>
      </c>
      <c r="R45" t="s">
        <v>2049</v>
      </c>
      <c r="S45" s="7">
        <f>(((J45/60)/60)/24)+DATE(1970,1,1)</f>
        <v>40238.25</v>
      </c>
      <c r="T45" s="7">
        <f>(((K45/60)/60)/24)+DATE(1970,1,1)</f>
        <v>40263.208333333336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t="s">
        <v>74</v>
      </c>
      <c r="G46">
        <v>114</v>
      </c>
      <c r="H46" t="s">
        <v>21</v>
      </c>
      <c r="I46" t="s">
        <v>22</v>
      </c>
      <c r="J46">
        <v>1280984400</v>
      </c>
      <c r="K46">
        <v>1282539600</v>
      </c>
      <c r="L46" t="b">
        <v>0</v>
      </c>
      <c r="M46" t="b">
        <v>1</v>
      </c>
      <c r="N46" t="s">
        <v>33</v>
      </c>
      <c r="O46" s="4">
        <f>E46/D46</f>
        <v>0.92448275862068963</v>
      </c>
      <c r="P46">
        <f>IF(G46,E46/G46,0)</f>
        <v>47.035087719298247</v>
      </c>
      <c r="Q46" t="s">
        <v>2039</v>
      </c>
      <c r="R46" t="s">
        <v>2040</v>
      </c>
      <c r="S46" s="7">
        <f>(((J46/60)/60)/24)+DATE(1970,1,1)</f>
        <v>40395.208333333336</v>
      </c>
      <c r="T46" s="7">
        <f>(((K46/60)/60)/24)+DATE(1970,1,1)</f>
        <v>40413.208333333336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t="s">
        <v>74</v>
      </c>
      <c r="G47">
        <v>26</v>
      </c>
      <c r="H47" t="s">
        <v>21</v>
      </c>
      <c r="I47" t="s">
        <v>22</v>
      </c>
      <c r="J47">
        <v>1548482400</v>
      </c>
      <c r="K47">
        <v>1550815200</v>
      </c>
      <c r="L47" t="b">
        <v>0</v>
      </c>
      <c r="M47" t="b">
        <v>0</v>
      </c>
      <c r="N47" t="s">
        <v>33</v>
      </c>
      <c r="O47" s="4">
        <f>E47/D47</f>
        <v>0.49446428571428569</v>
      </c>
      <c r="P47">
        <f>IF(G47,E47/G47,0)</f>
        <v>106.5</v>
      </c>
      <c r="Q47" t="s">
        <v>2039</v>
      </c>
      <c r="R47" t="s">
        <v>2040</v>
      </c>
      <c r="S47" s="7">
        <f>(((J47/60)/60)/24)+DATE(1970,1,1)</f>
        <v>43491.25</v>
      </c>
      <c r="T47" s="7">
        <f>(((K47/60)/60)/24)+DATE(1970,1,1)</f>
        <v>43518.25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t="s">
        <v>74</v>
      </c>
      <c r="G48">
        <v>56</v>
      </c>
      <c r="H48" t="s">
        <v>98</v>
      </c>
      <c r="I48" t="s">
        <v>99</v>
      </c>
      <c r="J48">
        <v>1288501200</v>
      </c>
      <c r="K48">
        <v>1292911200</v>
      </c>
      <c r="L48" t="b">
        <v>0</v>
      </c>
      <c r="M48" t="b">
        <v>0</v>
      </c>
      <c r="N48" t="s">
        <v>33</v>
      </c>
      <c r="O48" s="4">
        <f>E48/D48</f>
        <v>0.50735632183908042</v>
      </c>
      <c r="P48">
        <f>IF(G48,E48/G48,0)</f>
        <v>78.821428571428569</v>
      </c>
      <c r="Q48" t="s">
        <v>2039</v>
      </c>
      <c r="R48" t="s">
        <v>2040</v>
      </c>
      <c r="S48" s="7">
        <f>(((J48/60)/60)/24)+DATE(1970,1,1)</f>
        <v>40482.208333333336</v>
      </c>
      <c r="T48" s="7">
        <f>(((K48/60)/60)/24)+DATE(1970,1,1)</f>
        <v>40533.25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t="s">
        <v>74</v>
      </c>
      <c r="G49">
        <v>1113</v>
      </c>
      <c r="H49" t="s">
        <v>21</v>
      </c>
      <c r="I49" t="s">
        <v>22</v>
      </c>
      <c r="J49">
        <v>1266127200</v>
      </c>
      <c r="K49">
        <v>1266645600</v>
      </c>
      <c r="L49" t="b">
        <v>0</v>
      </c>
      <c r="M49" t="b">
        <v>0</v>
      </c>
      <c r="N49" t="s">
        <v>33</v>
      </c>
      <c r="O49" s="4">
        <f>E49/D49</f>
        <v>0.30540075309306081</v>
      </c>
      <c r="P49">
        <f>IF(G49,E49/G49,0)</f>
        <v>51.009883198562441</v>
      </c>
      <c r="Q49" t="s">
        <v>2039</v>
      </c>
      <c r="R49" t="s">
        <v>2040</v>
      </c>
      <c r="S49" s="7">
        <f>(((J49/60)/60)/24)+DATE(1970,1,1)</f>
        <v>40223.25</v>
      </c>
      <c r="T49" s="7">
        <f>(((K49/60)/60)/24)+DATE(1970,1,1)</f>
        <v>40229.25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t="s">
        <v>74</v>
      </c>
      <c r="G50">
        <v>94</v>
      </c>
      <c r="H50" t="s">
        <v>21</v>
      </c>
      <c r="I50" t="s">
        <v>22</v>
      </c>
      <c r="J50">
        <v>1327212000</v>
      </c>
      <c r="K50">
        <v>1327471200</v>
      </c>
      <c r="L50" t="b">
        <v>0</v>
      </c>
      <c r="M50" t="b">
        <v>0</v>
      </c>
      <c r="N50" t="s">
        <v>42</v>
      </c>
      <c r="O50" s="4">
        <f>E50/D50</f>
        <v>0.99397727272727276</v>
      </c>
      <c r="P50">
        <f>IF(G50,E50/G50,0)</f>
        <v>93.053191489361708</v>
      </c>
      <c r="Q50" t="s">
        <v>2041</v>
      </c>
      <c r="R50" t="s">
        <v>2042</v>
      </c>
      <c r="S50" s="7">
        <f>(((J50/60)/60)/24)+DATE(1970,1,1)</f>
        <v>40930.25</v>
      </c>
      <c r="T50" s="7">
        <f>(((K50/60)/60)/24)+DATE(1970,1,1)</f>
        <v>40933.25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t="s">
        <v>74</v>
      </c>
      <c r="G51">
        <v>898</v>
      </c>
      <c r="H51" t="s">
        <v>21</v>
      </c>
      <c r="I51" t="s">
        <v>22</v>
      </c>
      <c r="J51">
        <v>1304830800</v>
      </c>
      <c r="K51">
        <v>1304917200</v>
      </c>
      <c r="L51" t="b">
        <v>0</v>
      </c>
      <c r="M51" t="b">
        <v>0</v>
      </c>
      <c r="N51" t="s">
        <v>122</v>
      </c>
      <c r="O51" s="4">
        <f>E51/D51</f>
        <v>0.43241247264770238</v>
      </c>
      <c r="P51">
        <f>IF(G51,E51/G51,0)</f>
        <v>88.023385300668153</v>
      </c>
      <c r="Q51" t="s">
        <v>2054</v>
      </c>
      <c r="R51" t="s">
        <v>2055</v>
      </c>
      <c r="S51" s="7">
        <f>(((J51/60)/60)/24)+DATE(1970,1,1)</f>
        <v>40671.208333333336</v>
      </c>
      <c r="T51" s="7">
        <f>(((K51/60)/60)/24)+DATE(1970,1,1)</f>
        <v>40672.208333333336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t="s">
        <v>74</v>
      </c>
      <c r="G52">
        <v>296</v>
      </c>
      <c r="H52" t="s">
        <v>21</v>
      </c>
      <c r="I52" t="s">
        <v>22</v>
      </c>
      <c r="J52">
        <v>1421906400</v>
      </c>
      <c r="K52">
        <v>1421992800</v>
      </c>
      <c r="L52" t="b">
        <v>0</v>
      </c>
      <c r="M52" t="b">
        <v>0</v>
      </c>
      <c r="N52" t="s">
        <v>33</v>
      </c>
      <c r="O52" s="4">
        <f>E52/D52</f>
        <v>0.19556634304207121</v>
      </c>
      <c r="P52">
        <f>IF(G52,E52/G52,0)</f>
        <v>102.07770270270271</v>
      </c>
      <c r="Q52" t="s">
        <v>2039</v>
      </c>
      <c r="R52" t="s">
        <v>2040</v>
      </c>
      <c r="S52" s="7">
        <f>(((J52/60)/60)/24)+DATE(1970,1,1)</f>
        <v>42026.25</v>
      </c>
      <c r="T52" s="7">
        <f>(((K52/60)/60)/24)+DATE(1970,1,1)</f>
        <v>42027.25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t="s">
        <v>74</v>
      </c>
      <c r="G53">
        <v>976</v>
      </c>
      <c r="H53" t="s">
        <v>21</v>
      </c>
      <c r="I53" t="s">
        <v>22</v>
      </c>
      <c r="J53">
        <v>1448517600</v>
      </c>
      <c r="K53">
        <v>1449295200</v>
      </c>
      <c r="L53" t="b">
        <v>0</v>
      </c>
      <c r="M53" t="b">
        <v>0</v>
      </c>
      <c r="N53" t="s">
        <v>42</v>
      </c>
      <c r="O53" s="4">
        <f>E53/D53</f>
        <v>0.49643859649122807</v>
      </c>
      <c r="P53">
        <f>IF(G53,E53/G53,0)</f>
        <v>86.978483606557376</v>
      </c>
      <c r="Q53" t="s">
        <v>2041</v>
      </c>
      <c r="R53" t="s">
        <v>2042</v>
      </c>
      <c r="S53" s="7">
        <f>(((J53/60)/60)/24)+DATE(1970,1,1)</f>
        <v>42334.25</v>
      </c>
      <c r="T53" s="7">
        <f>(((K53/60)/60)/24)+DATE(1970,1,1)</f>
        <v>42343.25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t="s">
        <v>74</v>
      </c>
      <c r="G54">
        <v>160</v>
      </c>
      <c r="H54" t="s">
        <v>21</v>
      </c>
      <c r="I54" t="s">
        <v>22</v>
      </c>
      <c r="J54">
        <v>1418364000</v>
      </c>
      <c r="K54">
        <v>1419228000</v>
      </c>
      <c r="L54" t="b">
        <v>1</v>
      </c>
      <c r="M54" t="b">
        <v>1</v>
      </c>
      <c r="N54" t="s">
        <v>42</v>
      </c>
      <c r="O54" s="4">
        <f>E54/D54</f>
        <v>0.62957446808510642</v>
      </c>
      <c r="P54">
        <f>IF(G54,E54/G54,0)</f>
        <v>36.987499999999997</v>
      </c>
      <c r="Q54" t="s">
        <v>2041</v>
      </c>
      <c r="R54" t="s">
        <v>2042</v>
      </c>
      <c r="S54" s="7">
        <f>(((J54/60)/60)/24)+DATE(1970,1,1)</f>
        <v>41985.25</v>
      </c>
      <c r="T54" s="7">
        <f>(((K54/60)/60)/24)+DATE(1970,1,1)</f>
        <v>41995.25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t="s">
        <v>74</v>
      </c>
      <c r="G55">
        <v>2266</v>
      </c>
      <c r="H55" t="s">
        <v>21</v>
      </c>
      <c r="I55" t="s">
        <v>22</v>
      </c>
      <c r="J55">
        <v>1470718800</v>
      </c>
      <c r="K55">
        <v>1471928400</v>
      </c>
      <c r="L55" t="b">
        <v>0</v>
      </c>
      <c r="M55" t="b">
        <v>0</v>
      </c>
      <c r="N55" t="s">
        <v>42</v>
      </c>
      <c r="O55" s="4">
        <f>E55/D55</f>
        <v>0.70094158075601376</v>
      </c>
      <c r="P55">
        <f>IF(G55,E55/G55,0)</f>
        <v>45.007502206531335</v>
      </c>
      <c r="Q55" t="s">
        <v>2041</v>
      </c>
      <c r="R55" t="s">
        <v>2042</v>
      </c>
      <c r="S55" s="7">
        <f>(((J55/60)/60)/24)+DATE(1970,1,1)</f>
        <v>42591.208333333328</v>
      </c>
      <c r="T55" s="7">
        <f>(((K55/60)/60)/24)+DATE(1970,1,1)</f>
        <v>42605.208333333328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t="s">
        <v>74</v>
      </c>
      <c r="G56">
        <v>75</v>
      </c>
      <c r="H56" t="s">
        <v>107</v>
      </c>
      <c r="I56" t="s">
        <v>108</v>
      </c>
      <c r="J56">
        <v>1450936800</v>
      </c>
      <c r="K56">
        <v>1452405600</v>
      </c>
      <c r="L56" t="b">
        <v>0</v>
      </c>
      <c r="M56" t="b">
        <v>1</v>
      </c>
      <c r="N56" t="s">
        <v>122</v>
      </c>
      <c r="O56" s="4">
        <f>E56/D56</f>
        <v>0.77632653061224488</v>
      </c>
      <c r="P56">
        <f>IF(G56,E56/G56,0)</f>
        <v>101.44</v>
      </c>
      <c r="Q56" t="s">
        <v>2054</v>
      </c>
      <c r="R56" t="s">
        <v>2055</v>
      </c>
      <c r="S56" s="7">
        <f>(((J56/60)/60)/24)+DATE(1970,1,1)</f>
        <v>42362.25</v>
      </c>
      <c r="T56" s="7">
        <f>(((K56/60)/60)/24)+DATE(1970,1,1)</f>
        <v>42379.25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t="s">
        <v>74</v>
      </c>
      <c r="G57">
        <v>139</v>
      </c>
      <c r="H57" t="s">
        <v>107</v>
      </c>
      <c r="I57" t="s">
        <v>108</v>
      </c>
      <c r="J57">
        <v>1390197600</v>
      </c>
      <c r="K57">
        <v>1390629600</v>
      </c>
      <c r="L57" t="b">
        <v>0</v>
      </c>
      <c r="M57" t="b">
        <v>0</v>
      </c>
      <c r="N57" t="s">
        <v>33</v>
      </c>
      <c r="O57" s="4">
        <f>E57/D57</f>
        <v>0.60565789473684206</v>
      </c>
      <c r="P57">
        <f>IF(G57,E57/G57,0)</f>
        <v>33.115107913669064</v>
      </c>
      <c r="Q57" t="s">
        <v>2039</v>
      </c>
      <c r="R57" t="s">
        <v>2040</v>
      </c>
      <c r="S57" s="7">
        <f>(((J57/60)/60)/24)+DATE(1970,1,1)</f>
        <v>41659.25</v>
      </c>
      <c r="T57" s="7">
        <f>(((K57/60)/60)/24)+DATE(1970,1,1)</f>
        <v>41664.25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t="s">
        <v>74</v>
      </c>
      <c r="G58">
        <v>1122</v>
      </c>
      <c r="H58" t="s">
        <v>21</v>
      </c>
      <c r="I58" t="s">
        <v>22</v>
      </c>
      <c r="J58">
        <v>1467176400</v>
      </c>
      <c r="K58">
        <v>1467781200</v>
      </c>
      <c r="L58" t="b">
        <v>0</v>
      </c>
      <c r="M58" t="b">
        <v>0</v>
      </c>
      <c r="N58" t="s">
        <v>17</v>
      </c>
      <c r="O58" s="4">
        <f>E58/D58</f>
        <v>0.56542754275427543</v>
      </c>
      <c r="P58">
        <f>IF(G58,E58/G58,0)</f>
        <v>55.98841354723708</v>
      </c>
      <c r="Q58" t="s">
        <v>2033</v>
      </c>
      <c r="R58" t="s">
        <v>2034</v>
      </c>
      <c r="S58" s="7">
        <f>(((J58/60)/60)/24)+DATE(1970,1,1)</f>
        <v>42550.208333333328</v>
      </c>
      <c r="T58" s="7">
        <f>(((K58/60)/60)/24)+DATE(1970,1,1)</f>
        <v>42557.208333333328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v>0</v>
      </c>
      <c r="H59" t="s">
        <v>15</v>
      </c>
      <c r="I59" t="s">
        <v>16</v>
      </c>
      <c r="J59">
        <v>1448690400</v>
      </c>
      <c r="K59">
        <v>1450159200</v>
      </c>
      <c r="L59" t="b">
        <v>0</v>
      </c>
      <c r="M59" t="b">
        <v>0</v>
      </c>
      <c r="N59" t="s">
        <v>17</v>
      </c>
      <c r="O59" s="4">
        <f>E59/D59</f>
        <v>0</v>
      </c>
      <c r="P59">
        <f>IF(G59,E59/G59,0)</f>
        <v>0</v>
      </c>
      <c r="Q59" t="s">
        <v>2033</v>
      </c>
      <c r="R59" t="s">
        <v>2034</v>
      </c>
      <c r="S59" s="7">
        <f>(((J59/60)/60)/24)+DATE(1970,1,1)</f>
        <v>42336.25</v>
      </c>
      <c r="T59" s="7">
        <f>(((K59/60)/60)/24)+DATE(1970,1,1)</f>
        <v>42353.25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t="s">
        <v>14</v>
      </c>
      <c r="G60">
        <v>24</v>
      </c>
      <c r="H60" t="s">
        <v>21</v>
      </c>
      <c r="I60" t="s">
        <v>22</v>
      </c>
      <c r="J60">
        <v>1565499600</v>
      </c>
      <c r="K60">
        <v>1568955600</v>
      </c>
      <c r="L60" t="b">
        <v>0</v>
      </c>
      <c r="M60" t="b">
        <v>0</v>
      </c>
      <c r="N60" t="s">
        <v>23</v>
      </c>
      <c r="O60" s="4">
        <f>E60/D60</f>
        <v>0.58976190476190471</v>
      </c>
      <c r="P60">
        <f>IF(G60,E60/G60,0)</f>
        <v>103.20833333333333</v>
      </c>
      <c r="Q60" t="s">
        <v>2035</v>
      </c>
      <c r="R60" t="s">
        <v>2036</v>
      </c>
      <c r="S60" s="7">
        <f>(((J60/60)/60)/24)+DATE(1970,1,1)</f>
        <v>43688.208333333328</v>
      </c>
      <c r="T60" s="7">
        <f>(((K60/60)/60)/24)+DATE(1970,1,1)</f>
        <v>43728.208333333328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t="s">
        <v>14</v>
      </c>
      <c r="G61">
        <v>53</v>
      </c>
      <c r="H61" t="s">
        <v>21</v>
      </c>
      <c r="I61" t="s">
        <v>22</v>
      </c>
      <c r="J61">
        <v>1547964000</v>
      </c>
      <c r="K61">
        <v>1548309600</v>
      </c>
      <c r="L61" t="b">
        <v>0</v>
      </c>
      <c r="M61" t="b">
        <v>0</v>
      </c>
      <c r="N61" t="s">
        <v>33</v>
      </c>
      <c r="O61" s="4">
        <f>E61/D61</f>
        <v>0.69276315789473686</v>
      </c>
      <c r="P61">
        <f>IF(G61,E61/G61,0)</f>
        <v>99.339622641509436</v>
      </c>
      <c r="Q61" t="s">
        <v>2039</v>
      </c>
      <c r="R61" t="s">
        <v>2040</v>
      </c>
      <c r="S61" s="7">
        <f>(((J61/60)/60)/24)+DATE(1970,1,1)</f>
        <v>43485.25</v>
      </c>
      <c r="T61" s="7">
        <f>(((K61/60)/60)/24)+DATE(1970,1,1)</f>
        <v>43489.25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t="s">
        <v>14</v>
      </c>
      <c r="G62">
        <v>18</v>
      </c>
      <c r="H62" t="s">
        <v>40</v>
      </c>
      <c r="I62" t="s">
        <v>41</v>
      </c>
      <c r="J62">
        <v>1505278800</v>
      </c>
      <c r="K62">
        <v>1505365200</v>
      </c>
      <c r="L62" t="b">
        <v>0</v>
      </c>
      <c r="M62" t="b">
        <v>0</v>
      </c>
      <c r="N62" t="s">
        <v>42</v>
      </c>
      <c r="O62" s="4">
        <f>E62/D62</f>
        <v>0.20961538461538462</v>
      </c>
      <c r="P62">
        <f>IF(G62,E62/G62,0)</f>
        <v>60.555555555555557</v>
      </c>
      <c r="Q62" t="s">
        <v>2041</v>
      </c>
      <c r="R62" t="s">
        <v>2042</v>
      </c>
      <c r="S62" s="7">
        <f>(((J62/60)/60)/24)+DATE(1970,1,1)</f>
        <v>42991.208333333328</v>
      </c>
      <c r="T62" s="7">
        <f>(((K62/60)/60)/24)+DATE(1970,1,1)</f>
        <v>42992.208333333328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t="s">
        <v>14</v>
      </c>
      <c r="G63">
        <v>44</v>
      </c>
      <c r="H63" t="s">
        <v>21</v>
      </c>
      <c r="I63" t="s">
        <v>22</v>
      </c>
      <c r="J63">
        <v>1379566800</v>
      </c>
      <c r="K63">
        <v>1383804000</v>
      </c>
      <c r="L63" t="b">
        <v>0</v>
      </c>
      <c r="M63" t="b">
        <v>0</v>
      </c>
      <c r="N63" t="s">
        <v>50</v>
      </c>
      <c r="O63" s="4">
        <f>E63/D63</f>
        <v>0.51741935483870971</v>
      </c>
      <c r="P63">
        <f>IF(G63,E63/G63,0)</f>
        <v>72.909090909090907</v>
      </c>
      <c r="Q63" t="s">
        <v>2035</v>
      </c>
      <c r="R63" t="s">
        <v>2043</v>
      </c>
      <c r="S63" s="7">
        <f>(((J63/60)/60)/24)+DATE(1970,1,1)</f>
        <v>41536.208333333336</v>
      </c>
      <c r="T63" s="7">
        <f>(((K63/60)/60)/24)+DATE(1970,1,1)</f>
        <v>41585.25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t="s">
        <v>14</v>
      </c>
      <c r="G64">
        <v>27</v>
      </c>
      <c r="H64" t="s">
        <v>21</v>
      </c>
      <c r="I64" t="s">
        <v>22</v>
      </c>
      <c r="J64">
        <v>1285045200</v>
      </c>
      <c r="K64">
        <v>1285563600</v>
      </c>
      <c r="L64" t="b">
        <v>0</v>
      </c>
      <c r="M64" t="b">
        <v>1</v>
      </c>
      <c r="N64" t="s">
        <v>33</v>
      </c>
      <c r="O64" s="4">
        <f>E64/D64</f>
        <v>0.48095238095238096</v>
      </c>
      <c r="P64">
        <f>IF(G64,E64/G64,0)</f>
        <v>112.22222222222223</v>
      </c>
      <c r="Q64" t="s">
        <v>2039</v>
      </c>
      <c r="R64" t="s">
        <v>2040</v>
      </c>
      <c r="S64" s="7">
        <f>(((J64/60)/60)/24)+DATE(1970,1,1)</f>
        <v>40442.208333333336</v>
      </c>
      <c r="T64" s="7">
        <f>(((K64/60)/60)/24)+DATE(1970,1,1)</f>
        <v>40448.208333333336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t="s">
        <v>14</v>
      </c>
      <c r="G65">
        <v>55</v>
      </c>
      <c r="H65" t="s">
        <v>21</v>
      </c>
      <c r="I65" t="s">
        <v>22</v>
      </c>
      <c r="J65">
        <v>1571720400</v>
      </c>
      <c r="K65">
        <v>1572411600</v>
      </c>
      <c r="L65" t="b">
        <v>0</v>
      </c>
      <c r="M65" t="b">
        <v>0</v>
      </c>
      <c r="N65" t="s">
        <v>53</v>
      </c>
      <c r="O65" s="4">
        <f>E65/D65</f>
        <v>0.89349206349206345</v>
      </c>
      <c r="P65">
        <f>IF(G65,E65/G65,0)</f>
        <v>102.34545454545454</v>
      </c>
      <c r="Q65" t="s">
        <v>2041</v>
      </c>
      <c r="R65" t="s">
        <v>2044</v>
      </c>
      <c r="S65" s="7">
        <f>(((J65/60)/60)/24)+DATE(1970,1,1)</f>
        <v>43760.208333333328</v>
      </c>
      <c r="T65" s="7">
        <f>(((K65/60)/60)/24)+DATE(1970,1,1)</f>
        <v>43768.208333333328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t="s">
        <v>14</v>
      </c>
      <c r="G66">
        <v>200</v>
      </c>
      <c r="H66" t="s">
        <v>21</v>
      </c>
      <c r="I66" t="s">
        <v>22</v>
      </c>
      <c r="J66">
        <v>1331013600</v>
      </c>
      <c r="K66">
        <v>1333342800</v>
      </c>
      <c r="L66" t="b">
        <v>0</v>
      </c>
      <c r="M66" t="b">
        <v>0</v>
      </c>
      <c r="N66" t="s">
        <v>60</v>
      </c>
      <c r="O66" s="4">
        <f>E66/D66</f>
        <v>0.66769503546099296</v>
      </c>
      <c r="P66">
        <f>IF(G66,E66/G66,0)</f>
        <v>94.144999999999996</v>
      </c>
      <c r="Q66" t="s">
        <v>2035</v>
      </c>
      <c r="R66" t="s">
        <v>2045</v>
      </c>
      <c r="S66" s="7">
        <f>(((J66/60)/60)/24)+DATE(1970,1,1)</f>
        <v>40974.25</v>
      </c>
      <c r="T66" s="7">
        <f>(((K66/60)/60)/24)+DATE(1970,1,1)</f>
        <v>41001.208333333336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t="s">
        <v>14</v>
      </c>
      <c r="G67">
        <v>452</v>
      </c>
      <c r="H67" t="s">
        <v>21</v>
      </c>
      <c r="I67" t="s">
        <v>22</v>
      </c>
      <c r="J67">
        <v>1575957600</v>
      </c>
      <c r="K67">
        <v>1576303200</v>
      </c>
      <c r="L67" t="b">
        <v>0</v>
      </c>
      <c r="M67" t="b">
        <v>0</v>
      </c>
      <c r="N67" t="s">
        <v>65</v>
      </c>
      <c r="O67" s="4">
        <f>E67/D67</f>
        <v>0.47307881773399013</v>
      </c>
      <c r="P67">
        <f>IF(G67,E67/G67,0)</f>
        <v>84.986725663716811</v>
      </c>
      <c r="Q67" t="s">
        <v>2037</v>
      </c>
      <c r="R67" t="s">
        <v>2046</v>
      </c>
      <c r="S67" s="7">
        <f>(((J67/60)/60)/24)+DATE(1970,1,1)</f>
        <v>43809.25</v>
      </c>
      <c r="T67" s="7">
        <f>(((K67/60)/60)/24)+DATE(1970,1,1)</f>
        <v>43813.25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t="s">
        <v>14</v>
      </c>
      <c r="G68">
        <v>674</v>
      </c>
      <c r="H68" t="s">
        <v>21</v>
      </c>
      <c r="I68" t="s">
        <v>22</v>
      </c>
      <c r="J68">
        <v>1551679200</v>
      </c>
      <c r="K68">
        <v>1553490000</v>
      </c>
      <c r="L68" t="b">
        <v>0</v>
      </c>
      <c r="M68" t="b">
        <v>1</v>
      </c>
      <c r="N68" t="s">
        <v>33</v>
      </c>
      <c r="O68" s="4">
        <f>E68/D68</f>
        <v>0.48529600000000001</v>
      </c>
      <c r="P68">
        <f>IF(G68,E68/G68,0)</f>
        <v>45.001483679525222</v>
      </c>
      <c r="Q68" t="s">
        <v>2039</v>
      </c>
      <c r="R68" t="s">
        <v>2040</v>
      </c>
      <c r="S68" s="7">
        <f>(((J68/60)/60)/24)+DATE(1970,1,1)</f>
        <v>43528.25</v>
      </c>
      <c r="T68" s="7">
        <f>(((K68/60)/60)/24)+DATE(1970,1,1)</f>
        <v>43549.208333333328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t="s">
        <v>14</v>
      </c>
      <c r="G69">
        <v>558</v>
      </c>
      <c r="H69" t="s">
        <v>21</v>
      </c>
      <c r="I69" t="s">
        <v>22</v>
      </c>
      <c r="J69">
        <v>1313384400</v>
      </c>
      <c r="K69">
        <v>1316322000</v>
      </c>
      <c r="L69" t="b">
        <v>0</v>
      </c>
      <c r="M69" t="b">
        <v>0</v>
      </c>
      <c r="N69" t="s">
        <v>33</v>
      </c>
      <c r="O69" s="4">
        <f>E69/D69</f>
        <v>0.40992553191489361</v>
      </c>
      <c r="P69">
        <f>IF(G69,E69/G69,0)</f>
        <v>69.055555555555557</v>
      </c>
      <c r="Q69" t="s">
        <v>2039</v>
      </c>
      <c r="R69" t="s">
        <v>2040</v>
      </c>
      <c r="S69" s="7">
        <f>(((J69/60)/60)/24)+DATE(1970,1,1)</f>
        <v>40770.208333333336</v>
      </c>
      <c r="T69" s="7">
        <f>(((K69/60)/60)/24)+DATE(1970,1,1)</f>
        <v>40804.208333333336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t="s">
        <v>14</v>
      </c>
      <c r="G70">
        <v>15</v>
      </c>
      <c r="H70" t="s">
        <v>21</v>
      </c>
      <c r="I70" t="s">
        <v>22</v>
      </c>
      <c r="J70">
        <v>1443848400</v>
      </c>
      <c r="K70">
        <v>1444539600</v>
      </c>
      <c r="L70" t="b">
        <v>0</v>
      </c>
      <c r="M70" t="b">
        <v>0</v>
      </c>
      <c r="N70" t="s">
        <v>23</v>
      </c>
      <c r="O70" s="4">
        <f>E70/D70</f>
        <v>0.79949999999999999</v>
      </c>
      <c r="P70">
        <f>IF(G70,E70/G70,0)</f>
        <v>106.6</v>
      </c>
      <c r="Q70" t="s">
        <v>2035</v>
      </c>
      <c r="R70" t="s">
        <v>2036</v>
      </c>
      <c r="S70" s="7">
        <f>(((J70/60)/60)/24)+DATE(1970,1,1)</f>
        <v>42280.208333333328</v>
      </c>
      <c r="T70" s="7">
        <f>(((K70/60)/60)/24)+DATE(1970,1,1)</f>
        <v>42288.208333333328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t="s">
        <v>14</v>
      </c>
      <c r="G71">
        <v>2307</v>
      </c>
      <c r="H71" t="s">
        <v>107</v>
      </c>
      <c r="I71" t="s">
        <v>108</v>
      </c>
      <c r="J71">
        <v>1515564000</v>
      </c>
      <c r="K71">
        <v>1517896800</v>
      </c>
      <c r="L71" t="b">
        <v>0</v>
      </c>
      <c r="M71" t="b">
        <v>0</v>
      </c>
      <c r="N71" t="s">
        <v>42</v>
      </c>
      <c r="O71" s="4">
        <f>E71/D71</f>
        <v>0.86807920792079207</v>
      </c>
      <c r="P71">
        <f>IF(G71,E71/G71,0)</f>
        <v>38.004334633723452</v>
      </c>
      <c r="Q71" t="s">
        <v>2041</v>
      </c>
      <c r="R71" t="s">
        <v>2042</v>
      </c>
      <c r="S71" s="7">
        <f>(((J71/60)/60)/24)+DATE(1970,1,1)</f>
        <v>43110.25</v>
      </c>
      <c r="T71" s="7">
        <f>(((K71/60)/60)/24)+DATE(1970,1,1)</f>
        <v>43137.25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t="s">
        <v>14</v>
      </c>
      <c r="G72">
        <v>88</v>
      </c>
      <c r="H72" t="s">
        <v>36</v>
      </c>
      <c r="I72" t="s">
        <v>37</v>
      </c>
      <c r="J72">
        <v>1361772000</v>
      </c>
      <c r="K72">
        <v>1362978000</v>
      </c>
      <c r="L72" t="b">
        <v>0</v>
      </c>
      <c r="M72" t="b">
        <v>0</v>
      </c>
      <c r="N72" t="s">
        <v>33</v>
      </c>
      <c r="O72" s="4">
        <f>E72/D72</f>
        <v>0.50777777777777777</v>
      </c>
      <c r="P72">
        <f>IF(G72,E72/G72,0)</f>
        <v>57.125</v>
      </c>
      <c r="Q72" t="s">
        <v>2039</v>
      </c>
      <c r="R72" t="s">
        <v>2040</v>
      </c>
      <c r="S72" s="7">
        <f>(((J72/60)/60)/24)+DATE(1970,1,1)</f>
        <v>41330.25</v>
      </c>
      <c r="T72" s="7">
        <f>(((K72/60)/60)/24)+DATE(1970,1,1)</f>
        <v>41344.208333333336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t="s">
        <v>14</v>
      </c>
      <c r="G73">
        <v>48</v>
      </c>
      <c r="H73" t="s">
        <v>21</v>
      </c>
      <c r="I73" t="s">
        <v>22</v>
      </c>
      <c r="J73">
        <v>1478062800</v>
      </c>
      <c r="K73">
        <v>1479362400</v>
      </c>
      <c r="L73" t="b">
        <v>0</v>
      </c>
      <c r="M73" t="b">
        <v>1</v>
      </c>
      <c r="N73" t="s">
        <v>33</v>
      </c>
      <c r="O73" s="4">
        <f>E73/D73</f>
        <v>0.4768421052631579</v>
      </c>
      <c r="P73">
        <f>IF(G73,E73/G73,0)</f>
        <v>94.375</v>
      </c>
      <c r="Q73" t="s">
        <v>2039</v>
      </c>
      <c r="R73" t="s">
        <v>2040</v>
      </c>
      <c r="S73" s="7">
        <f>(((J73/60)/60)/24)+DATE(1970,1,1)</f>
        <v>42676.208333333328</v>
      </c>
      <c r="T73" s="7">
        <f>(((K73/60)/60)/24)+DATE(1970,1,1)</f>
        <v>42691.25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t="s">
        <v>14</v>
      </c>
      <c r="G74">
        <v>1</v>
      </c>
      <c r="H74" t="s">
        <v>107</v>
      </c>
      <c r="I74" t="s">
        <v>108</v>
      </c>
      <c r="J74">
        <v>1375333200</v>
      </c>
      <c r="K74">
        <v>1377752400</v>
      </c>
      <c r="L74" t="b">
        <v>0</v>
      </c>
      <c r="M74" t="b">
        <v>0</v>
      </c>
      <c r="N74" t="s">
        <v>148</v>
      </c>
      <c r="O74" s="4">
        <f>E74/D74</f>
        <v>0.02</v>
      </c>
      <c r="P74">
        <f>IF(G74,E74/G74,0)</f>
        <v>2</v>
      </c>
      <c r="Q74" t="s">
        <v>2035</v>
      </c>
      <c r="R74" t="s">
        <v>2057</v>
      </c>
      <c r="S74" s="7">
        <f>(((J74/60)/60)/24)+DATE(1970,1,1)</f>
        <v>41487.208333333336</v>
      </c>
      <c r="T74" s="7">
        <f>(((K74/60)/60)/24)+DATE(1970,1,1)</f>
        <v>41515.208333333336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t="s">
        <v>14</v>
      </c>
      <c r="G75">
        <v>1467</v>
      </c>
      <c r="H75" t="s">
        <v>40</v>
      </c>
      <c r="I75" t="s">
        <v>41</v>
      </c>
      <c r="J75">
        <v>1332824400</v>
      </c>
      <c r="K75">
        <v>1334206800</v>
      </c>
      <c r="L75" t="b">
        <v>0</v>
      </c>
      <c r="M75" t="b">
        <v>1</v>
      </c>
      <c r="N75" t="s">
        <v>65</v>
      </c>
      <c r="O75" s="4">
        <f>E75/D75</f>
        <v>0.91867805186590767</v>
      </c>
      <c r="P75">
        <f>IF(G75,E75/G75,0)</f>
        <v>99.006816632583508</v>
      </c>
      <c r="Q75" t="s">
        <v>2037</v>
      </c>
      <c r="R75" t="s">
        <v>2046</v>
      </c>
      <c r="S75" s="7">
        <f>(((J75/60)/60)/24)+DATE(1970,1,1)</f>
        <v>40995.208333333336</v>
      </c>
      <c r="T75" s="7">
        <f>(((K75/60)/60)/24)+DATE(1970,1,1)</f>
        <v>41011.208333333336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t="s">
        <v>14</v>
      </c>
      <c r="G76">
        <v>75</v>
      </c>
      <c r="H76" t="s">
        <v>21</v>
      </c>
      <c r="I76" t="s">
        <v>22</v>
      </c>
      <c r="J76">
        <v>1284526800</v>
      </c>
      <c r="K76">
        <v>1284872400</v>
      </c>
      <c r="L76" t="b">
        <v>0</v>
      </c>
      <c r="M76" t="b">
        <v>0</v>
      </c>
      <c r="N76" t="s">
        <v>33</v>
      </c>
      <c r="O76" s="4">
        <f>E76/D76</f>
        <v>0.34152777777777776</v>
      </c>
      <c r="P76">
        <f>IF(G76,E76/G76,0)</f>
        <v>32.786666666666669</v>
      </c>
      <c r="Q76" t="s">
        <v>2039</v>
      </c>
      <c r="R76" t="s">
        <v>2040</v>
      </c>
      <c r="S76" s="7">
        <f>(((J76/60)/60)/24)+DATE(1970,1,1)</f>
        <v>40436.208333333336</v>
      </c>
      <c r="T76" s="7">
        <f>(((K76/60)/60)/24)+DATE(1970,1,1)</f>
        <v>40440.208333333336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t="s">
        <v>14</v>
      </c>
      <c r="G77">
        <v>120</v>
      </c>
      <c r="H77" t="s">
        <v>21</v>
      </c>
      <c r="I77" t="s">
        <v>22</v>
      </c>
      <c r="J77">
        <v>1520748000</v>
      </c>
      <c r="K77">
        <v>1521262800</v>
      </c>
      <c r="L77" t="b">
        <v>0</v>
      </c>
      <c r="M77" t="b">
        <v>0</v>
      </c>
      <c r="N77" t="s">
        <v>65</v>
      </c>
      <c r="O77" s="4">
        <f>E77/D77</f>
        <v>0.89866666666666661</v>
      </c>
      <c r="P77">
        <f>IF(G77,E77/G77,0)</f>
        <v>44.93333333333333</v>
      </c>
      <c r="Q77" t="s">
        <v>2037</v>
      </c>
      <c r="R77" t="s">
        <v>2046</v>
      </c>
      <c r="S77" s="7">
        <f>(((J77/60)/60)/24)+DATE(1970,1,1)</f>
        <v>43170.25</v>
      </c>
      <c r="T77" s="7">
        <f>(((K77/60)/60)/24)+DATE(1970,1,1)</f>
        <v>43176.208333333328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t="s">
        <v>14</v>
      </c>
      <c r="G78">
        <v>2253</v>
      </c>
      <c r="H78" t="s">
        <v>15</v>
      </c>
      <c r="I78" t="s">
        <v>16</v>
      </c>
      <c r="J78">
        <v>1298268000</v>
      </c>
      <c r="K78">
        <v>1301720400</v>
      </c>
      <c r="L78" t="b">
        <v>0</v>
      </c>
      <c r="M78" t="b">
        <v>0</v>
      </c>
      <c r="N78" t="s">
        <v>33</v>
      </c>
      <c r="O78" s="4">
        <f>E78/D78</f>
        <v>0.92745983935742971</v>
      </c>
      <c r="P78">
        <f>IF(G78,E78/G78,0)</f>
        <v>82.001775410563695</v>
      </c>
      <c r="Q78" t="s">
        <v>2039</v>
      </c>
      <c r="R78" t="s">
        <v>2040</v>
      </c>
      <c r="S78" s="7">
        <f>(((J78/60)/60)/24)+DATE(1970,1,1)</f>
        <v>40595.25</v>
      </c>
      <c r="T78" s="7">
        <f>(((K78/60)/60)/24)+DATE(1970,1,1)</f>
        <v>40635.208333333336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t="s">
        <v>14</v>
      </c>
      <c r="G79">
        <v>5</v>
      </c>
      <c r="H79" t="s">
        <v>21</v>
      </c>
      <c r="I79" t="s">
        <v>22</v>
      </c>
      <c r="J79">
        <v>1493355600</v>
      </c>
      <c r="K79">
        <v>1493874000</v>
      </c>
      <c r="L79" t="b">
        <v>0</v>
      </c>
      <c r="M79" t="b">
        <v>0</v>
      </c>
      <c r="N79" t="s">
        <v>33</v>
      </c>
      <c r="O79" s="4">
        <f>E79/D79</f>
        <v>0.11851063829787234</v>
      </c>
      <c r="P79">
        <f>IF(G79,E79/G79,0)</f>
        <v>111.4</v>
      </c>
      <c r="Q79" t="s">
        <v>2039</v>
      </c>
      <c r="R79" t="s">
        <v>2040</v>
      </c>
      <c r="S79" s="7">
        <f>(((J79/60)/60)/24)+DATE(1970,1,1)</f>
        <v>42853.208333333328</v>
      </c>
      <c r="T79" s="7">
        <f>(((K79/60)/60)/24)+DATE(1970,1,1)</f>
        <v>42859.208333333328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t="s">
        <v>14</v>
      </c>
      <c r="G80">
        <v>38</v>
      </c>
      <c r="H80" t="s">
        <v>21</v>
      </c>
      <c r="I80" t="s">
        <v>22</v>
      </c>
      <c r="J80">
        <v>1530507600</v>
      </c>
      <c r="K80">
        <v>1531803600</v>
      </c>
      <c r="L80" t="b">
        <v>0</v>
      </c>
      <c r="M80" t="b">
        <v>1</v>
      </c>
      <c r="N80" t="s">
        <v>28</v>
      </c>
      <c r="O80" s="4">
        <f>E80/D80</f>
        <v>0.97642857142857142</v>
      </c>
      <c r="P80">
        <f>IF(G80,E80/G80,0)</f>
        <v>71.94736842105263</v>
      </c>
      <c r="Q80" t="s">
        <v>2037</v>
      </c>
      <c r="R80" t="s">
        <v>2038</v>
      </c>
      <c r="S80" s="7">
        <f>(((J80/60)/60)/24)+DATE(1970,1,1)</f>
        <v>43283.208333333328</v>
      </c>
      <c r="T80" s="7">
        <f>(((K80/60)/60)/24)+DATE(1970,1,1)</f>
        <v>43298.208333333328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t="s">
        <v>14</v>
      </c>
      <c r="G81">
        <v>12</v>
      </c>
      <c r="H81" t="s">
        <v>21</v>
      </c>
      <c r="I81" t="s">
        <v>22</v>
      </c>
      <c r="J81">
        <v>1428469200</v>
      </c>
      <c r="K81">
        <v>1428901200</v>
      </c>
      <c r="L81" t="b">
        <v>0</v>
      </c>
      <c r="M81" t="b">
        <v>1</v>
      </c>
      <c r="N81" t="s">
        <v>33</v>
      </c>
      <c r="O81" s="4">
        <f>E81/D81</f>
        <v>0.45068965517241377</v>
      </c>
      <c r="P81">
        <f>IF(G81,E81/G81,0)</f>
        <v>108.91666666666667</v>
      </c>
      <c r="Q81" t="s">
        <v>2039</v>
      </c>
      <c r="R81" t="s">
        <v>2040</v>
      </c>
      <c r="S81" s="7">
        <f>(((J81/60)/60)/24)+DATE(1970,1,1)</f>
        <v>42102.208333333328</v>
      </c>
      <c r="T81" s="7">
        <f>(((K81/60)/60)/24)+DATE(1970,1,1)</f>
        <v>42107.208333333328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t="s">
        <v>14</v>
      </c>
      <c r="G82">
        <v>1684</v>
      </c>
      <c r="H82" t="s">
        <v>21</v>
      </c>
      <c r="I82" t="s">
        <v>22</v>
      </c>
      <c r="J82">
        <v>1421992800</v>
      </c>
      <c r="K82">
        <v>1426222800</v>
      </c>
      <c r="L82" t="b">
        <v>1</v>
      </c>
      <c r="M82" t="b">
        <v>1</v>
      </c>
      <c r="N82" t="s">
        <v>33</v>
      </c>
      <c r="O82" s="4">
        <f>E82/D82</f>
        <v>0.78106590724165992</v>
      </c>
      <c r="P82">
        <f>IF(G82,E82/G82,0)</f>
        <v>57.00296912114014</v>
      </c>
      <c r="Q82" t="s">
        <v>2039</v>
      </c>
      <c r="R82" t="s">
        <v>2040</v>
      </c>
      <c r="S82" s="7">
        <f>(((J82/60)/60)/24)+DATE(1970,1,1)</f>
        <v>42027.25</v>
      </c>
      <c r="T82" s="7">
        <f>(((K82/60)/60)/24)+DATE(1970,1,1)</f>
        <v>42076.208333333328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t="s">
        <v>14</v>
      </c>
      <c r="G83">
        <v>56</v>
      </c>
      <c r="H83" t="s">
        <v>21</v>
      </c>
      <c r="I83" t="s">
        <v>22</v>
      </c>
      <c r="J83">
        <v>1285563600</v>
      </c>
      <c r="K83">
        <v>1286773200</v>
      </c>
      <c r="L83" t="b">
        <v>0</v>
      </c>
      <c r="M83" t="b">
        <v>1</v>
      </c>
      <c r="N83" t="s">
        <v>71</v>
      </c>
      <c r="O83" s="4">
        <f>E83/D83</f>
        <v>0.46947368421052632</v>
      </c>
      <c r="P83">
        <f>IF(G83,E83/G83,0)</f>
        <v>79.642857142857139</v>
      </c>
      <c r="Q83" t="s">
        <v>2041</v>
      </c>
      <c r="R83" t="s">
        <v>2049</v>
      </c>
      <c r="S83" s="7">
        <f>(((J83/60)/60)/24)+DATE(1970,1,1)</f>
        <v>40448.208333333336</v>
      </c>
      <c r="T83" s="7">
        <f>(((K83/60)/60)/24)+DATE(1970,1,1)</f>
        <v>40462.208333333336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t="s">
        <v>14</v>
      </c>
      <c r="G84">
        <v>838</v>
      </c>
      <c r="H84" t="s">
        <v>21</v>
      </c>
      <c r="I84" t="s">
        <v>22</v>
      </c>
      <c r="J84">
        <v>1529125200</v>
      </c>
      <c r="K84">
        <v>1529557200</v>
      </c>
      <c r="L84" t="b">
        <v>0</v>
      </c>
      <c r="M84" t="b">
        <v>0</v>
      </c>
      <c r="N84" t="s">
        <v>33</v>
      </c>
      <c r="O84" s="4">
        <f>E84/D84</f>
        <v>0.6959861591695502</v>
      </c>
      <c r="P84">
        <f>IF(G84,E84/G84,0)</f>
        <v>48.004773269689736</v>
      </c>
      <c r="Q84" t="s">
        <v>2039</v>
      </c>
      <c r="R84" t="s">
        <v>2040</v>
      </c>
      <c r="S84" s="7">
        <f>(((J84/60)/60)/24)+DATE(1970,1,1)</f>
        <v>43267.208333333328</v>
      </c>
      <c r="T84" s="7">
        <f>(((K84/60)/60)/24)+DATE(1970,1,1)</f>
        <v>43272.208333333328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E85/D85</f>
        <v>0.37590225563909774</v>
      </c>
      <c r="P85">
        <f>IF(G85,E85/G85,0)</f>
        <v>39.996000000000002</v>
      </c>
      <c r="Q85" t="s">
        <v>2035</v>
      </c>
      <c r="R85" t="s">
        <v>2043</v>
      </c>
      <c r="S85" s="7">
        <f>(((J85/60)/60)/24)+DATE(1970,1,1)</f>
        <v>42579.208333333328</v>
      </c>
      <c r="T85" s="7">
        <f>(((K85/60)/60)/24)+DATE(1970,1,1)</f>
        <v>42601.208333333328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t="s">
        <v>14</v>
      </c>
      <c r="G86">
        <v>1482</v>
      </c>
      <c r="H86" t="s">
        <v>26</v>
      </c>
      <c r="I86" t="s">
        <v>27</v>
      </c>
      <c r="J86">
        <v>1299564000</v>
      </c>
      <c r="K86">
        <v>1300510800</v>
      </c>
      <c r="L86" t="b">
        <v>0</v>
      </c>
      <c r="M86" t="b">
        <v>1</v>
      </c>
      <c r="N86" t="s">
        <v>23</v>
      </c>
      <c r="O86" s="4">
        <f>E86/D86</f>
        <v>0.6198488664987406</v>
      </c>
      <c r="P86">
        <f>IF(G86,E86/G86,0)</f>
        <v>83.022941970310384</v>
      </c>
      <c r="Q86" t="s">
        <v>2035</v>
      </c>
      <c r="R86" t="s">
        <v>2036</v>
      </c>
      <c r="S86" s="7">
        <f>(((J86/60)/60)/24)+DATE(1970,1,1)</f>
        <v>40610.25</v>
      </c>
      <c r="T86" s="7">
        <f>(((K86/60)/60)/24)+DATE(1970,1,1)</f>
        <v>40621.208333333336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t="s">
        <v>14</v>
      </c>
      <c r="G87">
        <v>106</v>
      </c>
      <c r="H87" t="s">
        <v>21</v>
      </c>
      <c r="I87" t="s">
        <v>22</v>
      </c>
      <c r="J87">
        <v>1456380000</v>
      </c>
      <c r="K87">
        <v>1456380000</v>
      </c>
      <c r="L87" t="b">
        <v>0</v>
      </c>
      <c r="M87" t="b">
        <v>1</v>
      </c>
      <c r="N87" t="s">
        <v>33</v>
      </c>
      <c r="O87" s="4">
        <f>E87/D87</f>
        <v>0.7861538461538462</v>
      </c>
      <c r="P87">
        <f>IF(G87,E87/G87,0)</f>
        <v>57.849056603773583</v>
      </c>
      <c r="Q87" t="s">
        <v>2039</v>
      </c>
      <c r="R87" t="s">
        <v>2040</v>
      </c>
      <c r="S87" s="7">
        <f>(((J87/60)/60)/24)+DATE(1970,1,1)</f>
        <v>42425.25</v>
      </c>
      <c r="T87" s="7">
        <f>(((K87/60)/60)/24)+DATE(1970,1,1)</f>
        <v>42425.25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t="s">
        <v>14</v>
      </c>
      <c r="G88">
        <v>679</v>
      </c>
      <c r="H88" t="s">
        <v>107</v>
      </c>
      <c r="I88" t="s">
        <v>108</v>
      </c>
      <c r="J88">
        <v>1470459600</v>
      </c>
      <c r="K88">
        <v>1472878800</v>
      </c>
      <c r="L88" t="b">
        <v>0</v>
      </c>
      <c r="M88" t="b">
        <v>0</v>
      </c>
      <c r="N88" t="s">
        <v>206</v>
      </c>
      <c r="O88" s="4">
        <f>E88/D88</f>
        <v>0.48404406999351912</v>
      </c>
      <c r="P88">
        <f>IF(G88,E88/G88,0)</f>
        <v>109.99705449189985</v>
      </c>
      <c r="Q88" t="s">
        <v>2047</v>
      </c>
      <c r="R88" t="s">
        <v>2059</v>
      </c>
      <c r="S88" s="7">
        <f>(((J88/60)/60)/24)+DATE(1970,1,1)</f>
        <v>42588.208333333328</v>
      </c>
      <c r="T88" s="7">
        <f>(((K88/60)/60)/24)+DATE(1970,1,1)</f>
        <v>42616.208333333328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t="s">
        <v>14</v>
      </c>
      <c r="G89">
        <v>1220</v>
      </c>
      <c r="H89" t="s">
        <v>26</v>
      </c>
      <c r="I89" t="s">
        <v>27</v>
      </c>
      <c r="J89">
        <v>1437973200</v>
      </c>
      <c r="K89">
        <v>1438318800</v>
      </c>
      <c r="L89" t="b">
        <v>0</v>
      </c>
      <c r="M89" t="b">
        <v>0</v>
      </c>
      <c r="N89" t="s">
        <v>89</v>
      </c>
      <c r="O89" s="4">
        <f>E89/D89</f>
        <v>0.33692229038854804</v>
      </c>
      <c r="P89">
        <f>IF(G89,E89/G89,0)</f>
        <v>27.009016393442622</v>
      </c>
      <c r="Q89" t="s">
        <v>2050</v>
      </c>
      <c r="R89" t="s">
        <v>2051</v>
      </c>
      <c r="S89" s="7">
        <f>(((J89/60)/60)/24)+DATE(1970,1,1)</f>
        <v>42212.208333333328</v>
      </c>
      <c r="T89" s="7">
        <f>(((K89/60)/60)/24)+DATE(1970,1,1)</f>
        <v>42216.208333333328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t="s">
        <v>14</v>
      </c>
      <c r="G90">
        <v>1</v>
      </c>
      <c r="H90" t="s">
        <v>21</v>
      </c>
      <c r="I90" t="s">
        <v>22</v>
      </c>
      <c r="J90">
        <v>1319000400</v>
      </c>
      <c r="K90">
        <v>1320555600</v>
      </c>
      <c r="L90" t="b">
        <v>0</v>
      </c>
      <c r="M90" t="b">
        <v>0</v>
      </c>
      <c r="N90" t="s">
        <v>33</v>
      </c>
      <c r="O90" s="4">
        <f>E90/D90</f>
        <v>0.01</v>
      </c>
      <c r="P90">
        <f>IF(G90,E90/G90,0)</f>
        <v>1</v>
      </c>
      <c r="Q90" t="s">
        <v>2039</v>
      </c>
      <c r="R90" t="s">
        <v>2040</v>
      </c>
      <c r="S90" s="7">
        <f>(((J90/60)/60)/24)+DATE(1970,1,1)</f>
        <v>40835.208333333336</v>
      </c>
      <c r="T90" s="7">
        <f>(((K90/60)/60)/24)+DATE(1970,1,1)</f>
        <v>40853.208333333336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t="s">
        <v>14</v>
      </c>
      <c r="G91">
        <v>37</v>
      </c>
      <c r="H91" t="s">
        <v>107</v>
      </c>
      <c r="I91" t="s">
        <v>108</v>
      </c>
      <c r="J91">
        <v>1287896400</v>
      </c>
      <c r="K91">
        <v>1288674000</v>
      </c>
      <c r="L91" t="b">
        <v>0</v>
      </c>
      <c r="M91" t="b">
        <v>0</v>
      </c>
      <c r="N91" t="s">
        <v>50</v>
      </c>
      <c r="O91" s="4">
        <f>E91/D91</f>
        <v>0.24610000000000001</v>
      </c>
      <c r="P91">
        <f>IF(G91,E91/G91,0)</f>
        <v>66.513513513513516</v>
      </c>
      <c r="Q91" t="s">
        <v>2035</v>
      </c>
      <c r="R91" t="s">
        <v>2043</v>
      </c>
      <c r="S91" s="7">
        <f>(((J91/60)/60)/24)+DATE(1970,1,1)</f>
        <v>40475.208333333336</v>
      </c>
      <c r="T91" s="7">
        <f>(((K91/60)/60)/24)+DATE(1970,1,1)</f>
        <v>40484.208333333336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t="s">
        <v>14</v>
      </c>
      <c r="G92">
        <v>60</v>
      </c>
      <c r="H92" t="s">
        <v>21</v>
      </c>
      <c r="I92" t="s">
        <v>22</v>
      </c>
      <c r="J92">
        <v>1389506400</v>
      </c>
      <c r="K92">
        <v>1389679200</v>
      </c>
      <c r="L92" t="b">
        <v>0</v>
      </c>
      <c r="M92" t="b">
        <v>0</v>
      </c>
      <c r="N92" t="s">
        <v>269</v>
      </c>
      <c r="O92" s="4">
        <f>E92/D92</f>
        <v>0.5921153846153846</v>
      </c>
      <c r="P92">
        <f>IF(G92,E92/G92,0)</f>
        <v>51.31666666666667</v>
      </c>
      <c r="Q92" t="s">
        <v>2041</v>
      </c>
      <c r="R92" t="s">
        <v>2060</v>
      </c>
      <c r="S92" s="7">
        <f>(((J92/60)/60)/24)+DATE(1970,1,1)</f>
        <v>41651.25</v>
      </c>
      <c r="T92" s="7">
        <f>(((K92/60)/60)/24)+DATE(1970,1,1)</f>
        <v>41653.25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t="s">
        <v>14</v>
      </c>
      <c r="G93">
        <v>296</v>
      </c>
      <c r="H93" t="s">
        <v>21</v>
      </c>
      <c r="I93" t="s">
        <v>22</v>
      </c>
      <c r="J93">
        <v>1536642000</v>
      </c>
      <c r="K93">
        <v>1538283600</v>
      </c>
      <c r="L93" t="b">
        <v>0</v>
      </c>
      <c r="M93" t="b">
        <v>0</v>
      </c>
      <c r="N93" t="s">
        <v>17</v>
      </c>
      <c r="O93" s="4">
        <f>E93/D93</f>
        <v>0.14962780898876404</v>
      </c>
      <c r="P93">
        <f>IF(G93,E93/G93,0)</f>
        <v>71.983108108108112</v>
      </c>
      <c r="Q93" t="s">
        <v>2033</v>
      </c>
      <c r="R93" t="s">
        <v>2034</v>
      </c>
      <c r="S93" s="7">
        <f>(((J93/60)/60)/24)+DATE(1970,1,1)</f>
        <v>43354.208333333328</v>
      </c>
      <c r="T93" s="7">
        <f>(((K93/60)/60)/24)+DATE(1970,1,1)</f>
        <v>43373.208333333328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t="s">
        <v>14</v>
      </c>
      <c r="G94">
        <v>3304</v>
      </c>
      <c r="H94" t="s">
        <v>107</v>
      </c>
      <c r="I94" t="s">
        <v>108</v>
      </c>
      <c r="J94">
        <v>1510898400</v>
      </c>
      <c r="K94">
        <v>1513922400</v>
      </c>
      <c r="L94" t="b">
        <v>0</v>
      </c>
      <c r="M94" t="b">
        <v>0</v>
      </c>
      <c r="N94" t="s">
        <v>119</v>
      </c>
      <c r="O94" s="4">
        <f>E94/D94</f>
        <v>0.87211757648470301</v>
      </c>
      <c r="P94">
        <f>IF(G94,E94/G94,0)</f>
        <v>44.001815980629537</v>
      </c>
      <c r="Q94" t="s">
        <v>2047</v>
      </c>
      <c r="R94" t="s">
        <v>2053</v>
      </c>
      <c r="S94" s="7">
        <f>(((J94/60)/60)/24)+DATE(1970,1,1)</f>
        <v>43056.25</v>
      </c>
      <c r="T94" s="7">
        <f>(((K94/60)/60)/24)+DATE(1970,1,1)</f>
        <v>43091.25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t="s">
        <v>14</v>
      </c>
      <c r="G95">
        <v>73</v>
      </c>
      <c r="H95" t="s">
        <v>21</v>
      </c>
      <c r="I95" t="s">
        <v>22</v>
      </c>
      <c r="J95">
        <v>1442552400</v>
      </c>
      <c r="K95">
        <v>1442638800</v>
      </c>
      <c r="L95" t="b">
        <v>0</v>
      </c>
      <c r="M95" t="b">
        <v>0</v>
      </c>
      <c r="N95" t="s">
        <v>33</v>
      </c>
      <c r="O95" s="4">
        <f>E95/D95</f>
        <v>0.88</v>
      </c>
      <c r="P95">
        <f>IF(G95,E95/G95,0)</f>
        <v>86.794520547945211</v>
      </c>
      <c r="Q95" t="s">
        <v>2039</v>
      </c>
      <c r="R95" t="s">
        <v>2040</v>
      </c>
      <c r="S95" s="7">
        <f>(((J95/60)/60)/24)+DATE(1970,1,1)</f>
        <v>42265.208333333328</v>
      </c>
      <c r="T95" s="7">
        <f>(((K95/60)/60)/24)+DATE(1970,1,1)</f>
        <v>42266.208333333328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t="s">
        <v>14</v>
      </c>
      <c r="G96">
        <v>3387</v>
      </c>
      <c r="H96" t="s">
        <v>21</v>
      </c>
      <c r="I96" t="s">
        <v>22</v>
      </c>
      <c r="J96">
        <v>1417068000</v>
      </c>
      <c r="K96">
        <v>1419400800</v>
      </c>
      <c r="L96" t="b">
        <v>0</v>
      </c>
      <c r="M96" t="b">
        <v>0</v>
      </c>
      <c r="N96" t="s">
        <v>119</v>
      </c>
      <c r="O96" s="4">
        <f>E96/D96</f>
        <v>0.64367690058479532</v>
      </c>
      <c r="P96">
        <f>IF(G96,E96/G96,0)</f>
        <v>25.997933274284026</v>
      </c>
      <c r="Q96" t="s">
        <v>2047</v>
      </c>
      <c r="R96" t="s">
        <v>2053</v>
      </c>
      <c r="S96" s="7">
        <f>(((J96/60)/60)/24)+DATE(1970,1,1)</f>
        <v>41970.25</v>
      </c>
      <c r="T96" s="7">
        <f>(((K96/60)/60)/24)+DATE(1970,1,1)</f>
        <v>41997.25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t="s">
        <v>14</v>
      </c>
      <c r="G97">
        <v>662</v>
      </c>
      <c r="H97" t="s">
        <v>15</v>
      </c>
      <c r="I97" t="s">
        <v>16</v>
      </c>
      <c r="J97">
        <v>1448344800</v>
      </c>
      <c r="K97">
        <v>1448604000</v>
      </c>
      <c r="L97" t="b">
        <v>1</v>
      </c>
      <c r="M97" t="b">
        <v>0</v>
      </c>
      <c r="N97" t="s">
        <v>33</v>
      </c>
      <c r="O97" s="4">
        <f>E97/D97</f>
        <v>0.18622397298818233</v>
      </c>
      <c r="P97">
        <f>IF(G97,E97/G97,0)</f>
        <v>49.987915407854985</v>
      </c>
      <c r="Q97" t="s">
        <v>2039</v>
      </c>
      <c r="R97" t="s">
        <v>2040</v>
      </c>
      <c r="S97" s="7">
        <f>(((J97/60)/60)/24)+DATE(1970,1,1)</f>
        <v>42332.25</v>
      </c>
      <c r="T97" s="7">
        <f>(((K97/60)/60)/24)+DATE(1970,1,1)</f>
        <v>42335.25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t="s">
        <v>14</v>
      </c>
      <c r="G98">
        <v>774</v>
      </c>
      <c r="H98" t="s">
        <v>21</v>
      </c>
      <c r="I98" t="s">
        <v>22</v>
      </c>
      <c r="J98">
        <v>1471150800</v>
      </c>
      <c r="K98">
        <v>1473570000</v>
      </c>
      <c r="L98" t="b">
        <v>0</v>
      </c>
      <c r="M98" t="b">
        <v>1</v>
      </c>
      <c r="N98" t="s">
        <v>33</v>
      </c>
      <c r="O98" s="4">
        <f>E98/D98</f>
        <v>0.38633185349611543</v>
      </c>
      <c r="P98">
        <f>IF(G98,E98/G98,0)</f>
        <v>89.944444444444443</v>
      </c>
      <c r="Q98" t="s">
        <v>2039</v>
      </c>
      <c r="R98" t="s">
        <v>2040</v>
      </c>
      <c r="S98" s="7">
        <f>(((J98/60)/60)/24)+DATE(1970,1,1)</f>
        <v>42596.208333333328</v>
      </c>
      <c r="T98" s="7">
        <f>(((K98/60)/60)/24)+DATE(1970,1,1)</f>
        <v>42624.208333333328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t="s">
        <v>14</v>
      </c>
      <c r="G99">
        <v>672</v>
      </c>
      <c r="H99" t="s">
        <v>15</v>
      </c>
      <c r="I99" t="s">
        <v>16</v>
      </c>
      <c r="J99">
        <v>1273640400</v>
      </c>
      <c r="K99">
        <v>1273899600</v>
      </c>
      <c r="L99" t="b">
        <v>0</v>
      </c>
      <c r="M99" t="b">
        <v>0</v>
      </c>
      <c r="N99" t="s">
        <v>33</v>
      </c>
      <c r="O99" s="4">
        <f>E99/D99</f>
        <v>0.51421511627906979</v>
      </c>
      <c r="P99">
        <f>IF(G99,E99/G99,0)</f>
        <v>78.96875</v>
      </c>
      <c r="Q99" t="s">
        <v>2039</v>
      </c>
      <c r="R99" t="s">
        <v>2040</v>
      </c>
      <c r="S99" s="7">
        <f>(((J99/60)/60)/24)+DATE(1970,1,1)</f>
        <v>40310.208333333336</v>
      </c>
      <c r="T99" s="7">
        <f>(((K99/60)/60)/24)+DATE(1970,1,1)</f>
        <v>40313.208333333336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t="s">
        <v>14</v>
      </c>
      <c r="G100">
        <v>940</v>
      </c>
      <c r="H100" t="s">
        <v>98</v>
      </c>
      <c r="I100" t="s">
        <v>99</v>
      </c>
      <c r="J100">
        <v>1308459600</v>
      </c>
      <c r="K100">
        <v>1312693200</v>
      </c>
      <c r="L100" t="b">
        <v>0</v>
      </c>
      <c r="M100" t="b">
        <v>1</v>
      </c>
      <c r="N100" t="s">
        <v>42</v>
      </c>
      <c r="O100" s="4">
        <f>E100/D100</f>
        <v>0.89736683417085428</v>
      </c>
      <c r="P100">
        <f>IF(G100,E100/G100,0)</f>
        <v>94.987234042553197</v>
      </c>
      <c r="Q100" t="s">
        <v>2041</v>
      </c>
      <c r="R100" t="s">
        <v>2042</v>
      </c>
      <c r="S100" s="7">
        <f>(((J100/60)/60)/24)+DATE(1970,1,1)</f>
        <v>40713.208333333336</v>
      </c>
      <c r="T100" s="7">
        <f>(((K100/60)/60)/24)+DATE(1970,1,1)</f>
        <v>40762.208333333336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t="s">
        <v>14</v>
      </c>
      <c r="G101">
        <v>117</v>
      </c>
      <c r="H101" t="s">
        <v>21</v>
      </c>
      <c r="I101" t="s">
        <v>22</v>
      </c>
      <c r="J101">
        <v>1362636000</v>
      </c>
      <c r="K101">
        <v>1363064400</v>
      </c>
      <c r="L101" t="b">
        <v>0</v>
      </c>
      <c r="M101" t="b">
        <v>1</v>
      </c>
      <c r="N101" t="s">
        <v>33</v>
      </c>
      <c r="O101" s="4">
        <f>E101/D101</f>
        <v>0.71272727272727276</v>
      </c>
      <c r="P101">
        <f>IF(G101,E101/G101,0)</f>
        <v>46.905982905982903</v>
      </c>
      <c r="Q101" t="s">
        <v>2039</v>
      </c>
      <c r="R101" t="s">
        <v>2040</v>
      </c>
      <c r="S101" s="7">
        <f>(((J101/60)/60)/24)+DATE(1970,1,1)</f>
        <v>41340.25</v>
      </c>
      <c r="T101" s="7">
        <f>(((K101/60)/60)/24)+DATE(1970,1,1)</f>
        <v>41345.208333333336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t="s">
        <v>14</v>
      </c>
      <c r="G102">
        <v>115</v>
      </c>
      <c r="H102" t="s">
        <v>21</v>
      </c>
      <c r="I102" t="s">
        <v>22</v>
      </c>
      <c r="J102">
        <v>1348808400</v>
      </c>
      <c r="K102">
        <v>1349326800</v>
      </c>
      <c r="L102" t="b">
        <v>0</v>
      </c>
      <c r="M102" t="b">
        <v>0</v>
      </c>
      <c r="N102" t="s">
        <v>292</v>
      </c>
      <c r="O102" s="4">
        <f>E102/D102</f>
        <v>0.96</v>
      </c>
      <c r="P102">
        <f>IF(G102,E102/G102,0)</f>
        <v>80.139130434782615</v>
      </c>
      <c r="Q102" t="s">
        <v>2050</v>
      </c>
      <c r="R102" t="s">
        <v>2061</v>
      </c>
      <c r="S102" s="7">
        <f>(((J102/60)/60)/24)+DATE(1970,1,1)</f>
        <v>41180.208333333336</v>
      </c>
      <c r="T102" s="7">
        <f>(((K102/60)/60)/24)+DATE(1970,1,1)</f>
        <v>41186.208333333336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t="s">
        <v>14</v>
      </c>
      <c r="G103">
        <v>326</v>
      </c>
      <c r="H103" t="s">
        <v>21</v>
      </c>
      <c r="I103" t="s">
        <v>22</v>
      </c>
      <c r="J103">
        <v>1429592400</v>
      </c>
      <c r="K103">
        <v>1430974800</v>
      </c>
      <c r="L103" t="b">
        <v>0</v>
      </c>
      <c r="M103" t="b">
        <v>1</v>
      </c>
      <c r="N103" t="s">
        <v>65</v>
      </c>
      <c r="O103" s="4">
        <f>E103/D103</f>
        <v>0.20896851248642778</v>
      </c>
      <c r="P103">
        <f>IF(G103,E103/G103,0)</f>
        <v>59.036809815950917</v>
      </c>
      <c r="Q103" t="s">
        <v>2037</v>
      </c>
      <c r="R103" t="s">
        <v>2046</v>
      </c>
      <c r="S103" s="7">
        <f>(((J103/60)/60)/24)+DATE(1970,1,1)</f>
        <v>42115.208333333328</v>
      </c>
      <c r="T103" s="7">
        <f>(((K103/60)/60)/24)+DATE(1970,1,1)</f>
        <v>42131.208333333328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t="s">
        <v>14</v>
      </c>
      <c r="G104">
        <v>1</v>
      </c>
      <c r="H104" t="s">
        <v>21</v>
      </c>
      <c r="I104" t="s">
        <v>22</v>
      </c>
      <c r="J104">
        <v>1544940000</v>
      </c>
      <c r="K104">
        <v>1545026400</v>
      </c>
      <c r="L104" t="b">
        <v>0</v>
      </c>
      <c r="M104" t="b">
        <v>0</v>
      </c>
      <c r="N104" t="s">
        <v>23</v>
      </c>
      <c r="O104" s="4">
        <f>E104/D104</f>
        <v>0.01</v>
      </c>
      <c r="P104">
        <f>IF(G104,E104/G104,0)</f>
        <v>1</v>
      </c>
      <c r="Q104" t="s">
        <v>2035</v>
      </c>
      <c r="R104" t="s">
        <v>2036</v>
      </c>
      <c r="S104" s="7">
        <f>(((J104/60)/60)/24)+DATE(1970,1,1)</f>
        <v>43450.25</v>
      </c>
      <c r="T104" s="7">
        <f>(((K104/60)/60)/24)+DATE(1970,1,1)</f>
        <v>43451.25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t="s">
        <v>14</v>
      </c>
      <c r="G105">
        <v>1467</v>
      </c>
      <c r="H105" t="s">
        <v>21</v>
      </c>
      <c r="I105" t="s">
        <v>22</v>
      </c>
      <c r="J105">
        <v>1402290000</v>
      </c>
      <c r="K105">
        <v>1406696400</v>
      </c>
      <c r="L105" t="b">
        <v>0</v>
      </c>
      <c r="M105" t="b">
        <v>0</v>
      </c>
      <c r="N105" t="s">
        <v>50</v>
      </c>
      <c r="O105" s="4">
        <f>E105/D105</f>
        <v>0.64166909620991253</v>
      </c>
      <c r="P105">
        <f>IF(G105,E105/G105,0)</f>
        <v>60.011588275391958</v>
      </c>
      <c r="Q105" t="s">
        <v>2035</v>
      </c>
      <c r="R105" t="s">
        <v>2043</v>
      </c>
      <c r="S105" s="7">
        <f>(((J105/60)/60)/24)+DATE(1970,1,1)</f>
        <v>41799.208333333336</v>
      </c>
      <c r="T105" s="7">
        <f>(((K105/60)/60)/24)+DATE(1970,1,1)</f>
        <v>41850.208333333336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t="s">
        <v>14</v>
      </c>
      <c r="G106">
        <v>5681</v>
      </c>
      <c r="H106" t="s">
        <v>21</v>
      </c>
      <c r="I106" t="s">
        <v>22</v>
      </c>
      <c r="J106">
        <v>1350622800</v>
      </c>
      <c r="K106">
        <v>1351141200</v>
      </c>
      <c r="L106" t="b">
        <v>0</v>
      </c>
      <c r="M106" t="b">
        <v>0</v>
      </c>
      <c r="N106" t="s">
        <v>33</v>
      </c>
      <c r="O106" s="4">
        <f>E106/D106</f>
        <v>0.92984160506863778</v>
      </c>
      <c r="P106">
        <f>IF(G106,E106/G106,0)</f>
        <v>31.000176025347649</v>
      </c>
      <c r="Q106" t="s">
        <v>2039</v>
      </c>
      <c r="R106" t="s">
        <v>2040</v>
      </c>
      <c r="S106" s="7">
        <f>(((J106/60)/60)/24)+DATE(1970,1,1)</f>
        <v>41201.208333333336</v>
      </c>
      <c r="T106" s="7">
        <f>(((K106/60)/60)/24)+DATE(1970,1,1)</f>
        <v>41207.208333333336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t="s">
        <v>14</v>
      </c>
      <c r="G107">
        <v>1059</v>
      </c>
      <c r="H107" t="s">
        <v>21</v>
      </c>
      <c r="I107" t="s">
        <v>22</v>
      </c>
      <c r="J107">
        <v>1463029200</v>
      </c>
      <c r="K107">
        <v>1465016400</v>
      </c>
      <c r="L107" t="b">
        <v>0</v>
      </c>
      <c r="M107" t="b">
        <v>1</v>
      </c>
      <c r="N107" t="s">
        <v>60</v>
      </c>
      <c r="O107" s="4">
        <f>E107/D107</f>
        <v>0.58756567425569173</v>
      </c>
      <c r="P107">
        <f>IF(G107,E107/G107,0)</f>
        <v>95.042492917847028</v>
      </c>
      <c r="Q107" t="s">
        <v>2035</v>
      </c>
      <c r="R107" t="s">
        <v>2045</v>
      </c>
      <c r="S107" s="7">
        <f>(((J107/60)/60)/24)+DATE(1970,1,1)</f>
        <v>42502.208333333328</v>
      </c>
      <c r="T107" s="7">
        <f>(((K107/60)/60)/24)+DATE(1970,1,1)</f>
        <v>42525.208333333328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t="s">
        <v>14</v>
      </c>
      <c r="G108">
        <v>1194</v>
      </c>
      <c r="H108" t="s">
        <v>21</v>
      </c>
      <c r="I108" t="s">
        <v>22</v>
      </c>
      <c r="J108">
        <v>1269493200</v>
      </c>
      <c r="K108">
        <v>1270789200</v>
      </c>
      <c r="L108" t="b">
        <v>0</v>
      </c>
      <c r="M108" t="b">
        <v>0</v>
      </c>
      <c r="N108" t="s">
        <v>33</v>
      </c>
      <c r="O108" s="4">
        <f>E108/D108</f>
        <v>0.65022222222222226</v>
      </c>
      <c r="P108">
        <f>IF(G108,E108/G108,0)</f>
        <v>75.968174204355108</v>
      </c>
      <c r="Q108" t="s">
        <v>2039</v>
      </c>
      <c r="R108" t="s">
        <v>2040</v>
      </c>
      <c r="S108" s="7">
        <f>(((J108/60)/60)/24)+DATE(1970,1,1)</f>
        <v>40262.208333333336</v>
      </c>
      <c r="T108" s="7">
        <f>(((K108/60)/60)/24)+DATE(1970,1,1)</f>
        <v>40277.208333333336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v>30</v>
      </c>
      <c r="H109" t="s">
        <v>26</v>
      </c>
      <c r="I109" t="s">
        <v>27</v>
      </c>
      <c r="J109">
        <v>1388383200</v>
      </c>
      <c r="K109">
        <v>1389420000</v>
      </c>
      <c r="L109" t="b">
        <v>0</v>
      </c>
      <c r="M109" t="b">
        <v>0</v>
      </c>
      <c r="N109" t="s">
        <v>122</v>
      </c>
      <c r="O109" s="4">
        <f>E109/D109</f>
        <v>0.52666666666666662</v>
      </c>
      <c r="P109">
        <f>IF(G109,E109/G109,0)</f>
        <v>73.733333333333334</v>
      </c>
      <c r="Q109" t="s">
        <v>2054</v>
      </c>
      <c r="R109" t="s">
        <v>2055</v>
      </c>
      <c r="S109" s="7">
        <f>(((J109/60)/60)/24)+DATE(1970,1,1)</f>
        <v>41638.25</v>
      </c>
      <c r="T109" s="7">
        <f>(((K109/60)/60)/24)+DATE(1970,1,1)</f>
        <v>41650.25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t="s">
        <v>14</v>
      </c>
      <c r="G110">
        <v>75</v>
      </c>
      <c r="H110" t="s">
        <v>21</v>
      </c>
      <c r="I110" t="s">
        <v>22</v>
      </c>
      <c r="J110">
        <v>1442984400</v>
      </c>
      <c r="K110">
        <v>1443502800</v>
      </c>
      <c r="L110" t="b">
        <v>0</v>
      </c>
      <c r="M110" t="b">
        <v>1</v>
      </c>
      <c r="N110" t="s">
        <v>28</v>
      </c>
      <c r="O110" s="4">
        <f>E110/D110</f>
        <v>0.78181818181818186</v>
      </c>
      <c r="P110">
        <f>IF(G110,E110/G110,0)</f>
        <v>57.333333333333336</v>
      </c>
      <c r="Q110" t="s">
        <v>2037</v>
      </c>
      <c r="R110" t="s">
        <v>2038</v>
      </c>
      <c r="S110" s="7">
        <f>(((J110/60)/60)/24)+DATE(1970,1,1)</f>
        <v>42270.208333333328</v>
      </c>
      <c r="T110" s="7">
        <f>(((K110/60)/60)/24)+DATE(1970,1,1)</f>
        <v>42276.208333333328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t="s">
        <v>14</v>
      </c>
      <c r="G111">
        <v>955</v>
      </c>
      <c r="H111" t="s">
        <v>36</v>
      </c>
      <c r="I111" t="s">
        <v>37</v>
      </c>
      <c r="J111">
        <v>1550815200</v>
      </c>
      <c r="K111">
        <v>1552798800</v>
      </c>
      <c r="L111" t="b">
        <v>0</v>
      </c>
      <c r="M111" t="b">
        <v>1</v>
      </c>
      <c r="N111" t="s">
        <v>60</v>
      </c>
      <c r="O111" s="4">
        <f>E111/D111</f>
        <v>0.3130913348946136</v>
      </c>
      <c r="P111">
        <f>IF(G111,E111/G111,0)</f>
        <v>41.996858638743454</v>
      </c>
      <c r="Q111" t="s">
        <v>2035</v>
      </c>
      <c r="R111" t="s">
        <v>2045</v>
      </c>
      <c r="S111" s="7">
        <f>(((J111/60)/60)/24)+DATE(1970,1,1)</f>
        <v>43518.25</v>
      </c>
      <c r="T111" s="7">
        <f>(((K111/60)/60)/24)+DATE(1970,1,1)</f>
        <v>43541.208333333328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t="s">
        <v>14</v>
      </c>
      <c r="G112">
        <v>67</v>
      </c>
      <c r="H112" t="s">
        <v>21</v>
      </c>
      <c r="I112" t="s">
        <v>22</v>
      </c>
      <c r="J112">
        <v>1501736400</v>
      </c>
      <c r="K112">
        <v>1502341200</v>
      </c>
      <c r="L112" t="b">
        <v>0</v>
      </c>
      <c r="M112" t="b">
        <v>0</v>
      </c>
      <c r="N112" t="s">
        <v>60</v>
      </c>
      <c r="O112" s="4">
        <f>E112/D112</f>
        <v>2.9388623072833599E-2</v>
      </c>
      <c r="P112">
        <f>IF(G112,E112/G112,0)</f>
        <v>82.507462686567166</v>
      </c>
      <c r="Q112" t="s">
        <v>2035</v>
      </c>
      <c r="R112" t="s">
        <v>2045</v>
      </c>
      <c r="S112" s="7">
        <f>(((J112/60)/60)/24)+DATE(1970,1,1)</f>
        <v>42950.208333333328</v>
      </c>
      <c r="T112" s="7">
        <f>(((K112/60)/60)/24)+DATE(1970,1,1)</f>
        <v>42957.208333333328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t="s">
        <v>14</v>
      </c>
      <c r="G113">
        <v>5</v>
      </c>
      <c r="H113" t="s">
        <v>21</v>
      </c>
      <c r="I113" t="s">
        <v>22</v>
      </c>
      <c r="J113">
        <v>1395291600</v>
      </c>
      <c r="K113">
        <v>1397192400</v>
      </c>
      <c r="L113" t="b">
        <v>0</v>
      </c>
      <c r="M113" t="b">
        <v>0</v>
      </c>
      <c r="N113" t="s">
        <v>206</v>
      </c>
      <c r="O113" s="4">
        <f>E113/D113</f>
        <v>0.1063265306122449</v>
      </c>
      <c r="P113">
        <f>IF(G113,E113/G113,0)</f>
        <v>104.2</v>
      </c>
      <c r="Q113" t="s">
        <v>2047</v>
      </c>
      <c r="R113" t="s">
        <v>2059</v>
      </c>
      <c r="S113" s="7">
        <f>(((J113/60)/60)/24)+DATE(1970,1,1)</f>
        <v>41718.208333333336</v>
      </c>
      <c r="T113" s="7">
        <f>(((K113/60)/60)/24)+DATE(1970,1,1)</f>
        <v>41740.208333333336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t="s">
        <v>14</v>
      </c>
      <c r="G114">
        <v>26</v>
      </c>
      <c r="H114" t="s">
        <v>21</v>
      </c>
      <c r="I114" t="s">
        <v>22</v>
      </c>
      <c r="J114">
        <v>1405746000</v>
      </c>
      <c r="K114">
        <v>1407042000</v>
      </c>
      <c r="L114" t="b">
        <v>0</v>
      </c>
      <c r="M114" t="b">
        <v>1</v>
      </c>
      <c r="N114" t="s">
        <v>42</v>
      </c>
      <c r="O114" s="4">
        <f>E114/D114</f>
        <v>0.82874999999999999</v>
      </c>
      <c r="P114">
        <f>IF(G114,E114/G114,0)</f>
        <v>25.5</v>
      </c>
      <c r="Q114" t="s">
        <v>2041</v>
      </c>
      <c r="R114" t="s">
        <v>2042</v>
      </c>
      <c r="S114" s="7">
        <f>(((J114/60)/60)/24)+DATE(1970,1,1)</f>
        <v>41839.208333333336</v>
      </c>
      <c r="T114" s="7">
        <f>(((K114/60)/60)/24)+DATE(1970,1,1)</f>
        <v>41854.208333333336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t="s">
        <v>14</v>
      </c>
      <c r="G115">
        <v>1130</v>
      </c>
      <c r="H115" t="s">
        <v>21</v>
      </c>
      <c r="I115" t="s">
        <v>22</v>
      </c>
      <c r="J115">
        <v>1472619600</v>
      </c>
      <c r="K115">
        <v>1474261200</v>
      </c>
      <c r="L115" t="b">
        <v>0</v>
      </c>
      <c r="M115" t="b">
        <v>0</v>
      </c>
      <c r="N115" t="s">
        <v>33</v>
      </c>
      <c r="O115" s="4">
        <f>E115/D115</f>
        <v>0.26191501103752757</v>
      </c>
      <c r="P115">
        <f>IF(G115,E115/G115,0)</f>
        <v>41.999115044247787</v>
      </c>
      <c r="Q115" t="s">
        <v>2039</v>
      </c>
      <c r="R115" t="s">
        <v>2040</v>
      </c>
      <c r="S115" s="7">
        <f>(((J115/60)/60)/24)+DATE(1970,1,1)</f>
        <v>42613.208333333328</v>
      </c>
      <c r="T115" s="7">
        <f>(((K115/60)/60)/24)+DATE(1970,1,1)</f>
        <v>42632.208333333328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t="s">
        <v>14</v>
      </c>
      <c r="G116">
        <v>782</v>
      </c>
      <c r="H116" t="s">
        <v>21</v>
      </c>
      <c r="I116" t="s">
        <v>22</v>
      </c>
      <c r="J116">
        <v>1472878800</v>
      </c>
      <c r="K116">
        <v>1473656400</v>
      </c>
      <c r="L116" t="b">
        <v>0</v>
      </c>
      <c r="M116" t="b">
        <v>0</v>
      </c>
      <c r="N116" t="s">
        <v>33</v>
      </c>
      <c r="O116" s="4">
        <f>E116/D116</f>
        <v>0.74834782608695649</v>
      </c>
      <c r="P116">
        <f>IF(G116,E116/G116,0)</f>
        <v>110.05115089514067</v>
      </c>
      <c r="Q116" t="s">
        <v>2039</v>
      </c>
      <c r="R116" t="s">
        <v>2040</v>
      </c>
      <c r="S116" s="7">
        <f>(((J116/60)/60)/24)+DATE(1970,1,1)</f>
        <v>42616.208333333328</v>
      </c>
      <c r="T116" s="7">
        <f>(((K116/60)/60)/24)+DATE(1970,1,1)</f>
        <v>42625.208333333328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t="s">
        <v>14</v>
      </c>
      <c r="G117">
        <v>210</v>
      </c>
      <c r="H117" t="s">
        <v>21</v>
      </c>
      <c r="I117" t="s">
        <v>22</v>
      </c>
      <c r="J117">
        <v>1505970000</v>
      </c>
      <c r="K117">
        <v>1506747600</v>
      </c>
      <c r="L117" t="b">
        <v>0</v>
      </c>
      <c r="M117" t="b">
        <v>0</v>
      </c>
      <c r="N117" t="s">
        <v>17</v>
      </c>
      <c r="O117" s="4">
        <f>E117/D117</f>
        <v>0.96208333333333329</v>
      </c>
      <c r="P117">
        <f>IF(G117,E117/G117,0)</f>
        <v>32.985714285714288</v>
      </c>
      <c r="Q117" t="s">
        <v>2033</v>
      </c>
      <c r="R117" t="s">
        <v>2034</v>
      </c>
      <c r="S117" s="7">
        <f>(((J117/60)/60)/24)+DATE(1970,1,1)</f>
        <v>42999.208333333328</v>
      </c>
      <c r="T117" s="7">
        <f>(((K117/60)/60)/24)+DATE(1970,1,1)</f>
        <v>43008.208333333328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t="s">
        <v>14</v>
      </c>
      <c r="G118">
        <v>136</v>
      </c>
      <c r="H118" t="s">
        <v>21</v>
      </c>
      <c r="I118" t="s">
        <v>22</v>
      </c>
      <c r="J118">
        <v>1507093200</v>
      </c>
      <c r="K118">
        <v>1508648400</v>
      </c>
      <c r="L118" t="b">
        <v>0</v>
      </c>
      <c r="M118" t="b">
        <v>0</v>
      </c>
      <c r="N118" t="s">
        <v>28</v>
      </c>
      <c r="O118" s="4">
        <f>E118/D118</f>
        <v>0.61802325581395345</v>
      </c>
      <c r="P118">
        <f>IF(G118,E118/G118,0)</f>
        <v>39.080882352941174</v>
      </c>
      <c r="Q118" t="s">
        <v>2037</v>
      </c>
      <c r="R118" t="s">
        <v>2038</v>
      </c>
      <c r="S118" s="7">
        <f>(((J118/60)/60)/24)+DATE(1970,1,1)</f>
        <v>43012.208333333328</v>
      </c>
      <c r="T118" s="7">
        <f>(((K118/60)/60)/24)+DATE(1970,1,1)</f>
        <v>43030.208333333328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t="s">
        <v>14</v>
      </c>
      <c r="G119">
        <v>86</v>
      </c>
      <c r="H119" t="s">
        <v>15</v>
      </c>
      <c r="I119" t="s">
        <v>16</v>
      </c>
      <c r="J119">
        <v>1284008400</v>
      </c>
      <c r="K119">
        <v>1285131600</v>
      </c>
      <c r="L119" t="b">
        <v>0</v>
      </c>
      <c r="M119" t="b">
        <v>0</v>
      </c>
      <c r="N119" t="s">
        <v>23</v>
      </c>
      <c r="O119" s="4">
        <f>E119/D119</f>
        <v>0.69117647058823528</v>
      </c>
      <c r="P119">
        <f>IF(G119,E119/G119,0)</f>
        <v>40.988372093023258</v>
      </c>
      <c r="Q119" t="s">
        <v>2035</v>
      </c>
      <c r="R119" t="s">
        <v>2036</v>
      </c>
      <c r="S119" s="7">
        <f>(((J119/60)/60)/24)+DATE(1970,1,1)</f>
        <v>40430.208333333336</v>
      </c>
      <c r="T119" s="7">
        <f>(((K119/60)/60)/24)+DATE(1970,1,1)</f>
        <v>40443.208333333336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t="s">
        <v>14</v>
      </c>
      <c r="G120">
        <v>19</v>
      </c>
      <c r="H120" t="s">
        <v>21</v>
      </c>
      <c r="I120" t="s">
        <v>22</v>
      </c>
      <c r="J120">
        <v>1526187600</v>
      </c>
      <c r="K120">
        <v>1527138000</v>
      </c>
      <c r="L120" t="b">
        <v>0</v>
      </c>
      <c r="M120" t="b">
        <v>0</v>
      </c>
      <c r="N120" t="s">
        <v>269</v>
      </c>
      <c r="O120" s="4">
        <f>E120/D120</f>
        <v>0.71799999999999997</v>
      </c>
      <c r="P120">
        <f>IF(G120,E120/G120,0)</f>
        <v>37.789473684210527</v>
      </c>
      <c r="Q120" t="s">
        <v>2041</v>
      </c>
      <c r="R120" t="s">
        <v>2060</v>
      </c>
      <c r="S120" s="7">
        <f>(((J120/60)/60)/24)+DATE(1970,1,1)</f>
        <v>43233.208333333328</v>
      </c>
      <c r="T120" s="7">
        <f>(((K120/60)/60)/24)+DATE(1970,1,1)</f>
        <v>43244.208333333328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t="s">
        <v>14</v>
      </c>
      <c r="G121">
        <v>886</v>
      </c>
      <c r="H121" t="s">
        <v>21</v>
      </c>
      <c r="I121" t="s">
        <v>22</v>
      </c>
      <c r="J121">
        <v>1400821200</v>
      </c>
      <c r="K121">
        <v>1402117200</v>
      </c>
      <c r="L121" t="b">
        <v>0</v>
      </c>
      <c r="M121" t="b">
        <v>0</v>
      </c>
      <c r="N121" t="s">
        <v>33</v>
      </c>
      <c r="O121" s="4">
        <f>E121/D121</f>
        <v>0.31934684684684683</v>
      </c>
      <c r="P121">
        <f>IF(G121,E121/G121,0)</f>
        <v>32.006772009029348</v>
      </c>
      <c r="Q121" t="s">
        <v>2039</v>
      </c>
      <c r="R121" t="s">
        <v>2040</v>
      </c>
      <c r="S121" s="7">
        <f>(((J121/60)/60)/24)+DATE(1970,1,1)</f>
        <v>41782.208333333336</v>
      </c>
      <c r="T121" s="7">
        <f>(((K121/60)/60)/24)+DATE(1970,1,1)</f>
        <v>41797.208333333336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t="s">
        <v>14</v>
      </c>
      <c r="G122">
        <v>35</v>
      </c>
      <c r="H122" t="s">
        <v>107</v>
      </c>
      <c r="I122" t="s">
        <v>108</v>
      </c>
      <c r="J122">
        <v>1417500000</v>
      </c>
      <c r="K122">
        <v>1417586400</v>
      </c>
      <c r="L122" t="b">
        <v>0</v>
      </c>
      <c r="M122" t="b">
        <v>0</v>
      </c>
      <c r="N122" t="s">
        <v>33</v>
      </c>
      <c r="O122" s="4">
        <f>E122/D122</f>
        <v>0.3201219512195122</v>
      </c>
      <c r="P122">
        <f>IF(G122,E122/G122,0)</f>
        <v>75</v>
      </c>
      <c r="Q122" t="s">
        <v>2039</v>
      </c>
      <c r="R122" t="s">
        <v>2040</v>
      </c>
      <c r="S122" s="7">
        <f>(((J122/60)/60)/24)+DATE(1970,1,1)</f>
        <v>41975.25</v>
      </c>
      <c r="T122" s="7">
        <f>(((K122/60)/60)/24)+DATE(1970,1,1)</f>
        <v>41976.25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t="s">
        <v>14</v>
      </c>
      <c r="G123">
        <v>24</v>
      </c>
      <c r="H123" t="s">
        <v>21</v>
      </c>
      <c r="I123" t="s">
        <v>22</v>
      </c>
      <c r="J123">
        <v>1370322000</v>
      </c>
      <c r="K123">
        <v>1370408400</v>
      </c>
      <c r="L123" t="b">
        <v>0</v>
      </c>
      <c r="M123" t="b">
        <v>1</v>
      </c>
      <c r="N123" t="s">
        <v>33</v>
      </c>
      <c r="O123" s="4">
        <f>E123/D123</f>
        <v>0.68594594594594593</v>
      </c>
      <c r="P123">
        <f>IF(G123,E123/G123,0)</f>
        <v>105.75</v>
      </c>
      <c r="Q123" t="s">
        <v>2039</v>
      </c>
      <c r="R123" t="s">
        <v>2040</v>
      </c>
      <c r="S123" s="7">
        <f>(((J123/60)/60)/24)+DATE(1970,1,1)</f>
        <v>41429.208333333336</v>
      </c>
      <c r="T123" s="7">
        <f>(((K123/60)/60)/24)+DATE(1970,1,1)</f>
        <v>41430.208333333336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t="s">
        <v>14</v>
      </c>
      <c r="G124">
        <v>86</v>
      </c>
      <c r="H124" t="s">
        <v>107</v>
      </c>
      <c r="I124" t="s">
        <v>108</v>
      </c>
      <c r="J124">
        <v>1552366800</v>
      </c>
      <c r="K124">
        <v>1552626000</v>
      </c>
      <c r="L124" t="b">
        <v>0</v>
      </c>
      <c r="M124" t="b">
        <v>0</v>
      </c>
      <c r="N124" t="s">
        <v>33</v>
      </c>
      <c r="O124" s="4">
        <f>E124/D124</f>
        <v>0.37952380952380954</v>
      </c>
      <c r="P124">
        <f>IF(G124,E124/G124,0)</f>
        <v>37.069767441860463</v>
      </c>
      <c r="Q124" t="s">
        <v>2039</v>
      </c>
      <c r="R124" t="s">
        <v>2040</v>
      </c>
      <c r="S124" s="7">
        <f>(((J124/60)/60)/24)+DATE(1970,1,1)</f>
        <v>43536.208333333328</v>
      </c>
      <c r="T124" s="7">
        <f>(((K124/60)/60)/24)+DATE(1970,1,1)</f>
        <v>43539.208333333328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t="s">
        <v>14</v>
      </c>
      <c r="G125">
        <v>243</v>
      </c>
      <c r="H125" t="s">
        <v>21</v>
      </c>
      <c r="I125" t="s">
        <v>22</v>
      </c>
      <c r="J125">
        <v>1403845200</v>
      </c>
      <c r="K125">
        <v>1404190800</v>
      </c>
      <c r="L125" t="b">
        <v>0</v>
      </c>
      <c r="M125" t="b">
        <v>0</v>
      </c>
      <c r="N125" t="s">
        <v>23</v>
      </c>
      <c r="O125" s="4">
        <f>E125/D125</f>
        <v>0.19992957746478873</v>
      </c>
      <c r="P125">
        <f>IF(G125,E125/G125,0)</f>
        <v>35.049382716049379</v>
      </c>
      <c r="Q125" t="s">
        <v>2035</v>
      </c>
      <c r="R125" t="s">
        <v>2036</v>
      </c>
      <c r="S125" s="7">
        <f>(((J125/60)/60)/24)+DATE(1970,1,1)</f>
        <v>41817.208333333336</v>
      </c>
      <c r="T125" s="7">
        <f>(((K125/60)/60)/24)+DATE(1970,1,1)</f>
        <v>41821.208333333336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t="s">
        <v>14</v>
      </c>
      <c r="G126">
        <v>65</v>
      </c>
      <c r="H126" t="s">
        <v>21</v>
      </c>
      <c r="I126" t="s">
        <v>22</v>
      </c>
      <c r="J126">
        <v>1523163600</v>
      </c>
      <c r="K126">
        <v>1523509200</v>
      </c>
      <c r="L126" t="b">
        <v>1</v>
      </c>
      <c r="M126" t="b">
        <v>0</v>
      </c>
      <c r="N126" t="s">
        <v>60</v>
      </c>
      <c r="O126" s="4">
        <f>E126/D126</f>
        <v>0.45636363636363636</v>
      </c>
      <c r="P126">
        <f>IF(G126,E126/G126,0)</f>
        <v>46.338461538461537</v>
      </c>
      <c r="Q126" t="s">
        <v>2035</v>
      </c>
      <c r="R126" t="s">
        <v>2045</v>
      </c>
      <c r="S126" s="7">
        <f>(((J126/60)/60)/24)+DATE(1970,1,1)</f>
        <v>43198.208333333328</v>
      </c>
      <c r="T126" s="7">
        <f>(((K126/60)/60)/24)+DATE(1970,1,1)</f>
        <v>43202.208333333328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t="s">
        <v>14</v>
      </c>
      <c r="G127">
        <v>100</v>
      </c>
      <c r="H127" t="s">
        <v>36</v>
      </c>
      <c r="I127" t="s">
        <v>37</v>
      </c>
      <c r="J127">
        <v>1472878800</v>
      </c>
      <c r="K127">
        <v>1474520400</v>
      </c>
      <c r="L127" t="b">
        <v>0</v>
      </c>
      <c r="M127" t="b">
        <v>0</v>
      </c>
      <c r="N127" t="s">
        <v>65</v>
      </c>
      <c r="O127" s="4">
        <f>E127/D127</f>
        <v>0.63146341463414635</v>
      </c>
      <c r="P127">
        <f>IF(G127,E127/G127,0)</f>
        <v>51.78</v>
      </c>
      <c r="Q127" t="s">
        <v>2037</v>
      </c>
      <c r="R127" t="s">
        <v>2046</v>
      </c>
      <c r="S127" s="7">
        <f>(((J127/60)/60)/24)+DATE(1970,1,1)</f>
        <v>42616.208333333328</v>
      </c>
      <c r="T127" s="7">
        <f>(((K127/60)/60)/24)+DATE(1970,1,1)</f>
        <v>42635.208333333328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t="s">
        <v>14</v>
      </c>
      <c r="G128">
        <v>168</v>
      </c>
      <c r="H128" t="s">
        <v>21</v>
      </c>
      <c r="I128" t="s">
        <v>22</v>
      </c>
      <c r="J128">
        <v>1281070800</v>
      </c>
      <c r="K128">
        <v>1283576400</v>
      </c>
      <c r="L128" t="b">
        <v>0</v>
      </c>
      <c r="M128" t="b">
        <v>0</v>
      </c>
      <c r="N128" t="s">
        <v>50</v>
      </c>
      <c r="O128" s="4">
        <f>E128/D128</f>
        <v>9.5585443037974685E-2</v>
      </c>
      <c r="P128">
        <f>IF(G128,E128/G128,0)</f>
        <v>35.958333333333336</v>
      </c>
      <c r="Q128" t="s">
        <v>2035</v>
      </c>
      <c r="R128" t="s">
        <v>2043</v>
      </c>
      <c r="S128" s="7">
        <f>(((J128/60)/60)/24)+DATE(1970,1,1)</f>
        <v>40396.208333333336</v>
      </c>
      <c r="T128" s="7">
        <f>(((K128/60)/60)/24)+DATE(1970,1,1)</f>
        <v>40425.208333333336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t="s">
        <v>14</v>
      </c>
      <c r="G129">
        <v>13</v>
      </c>
      <c r="H129" t="s">
        <v>21</v>
      </c>
      <c r="I129" t="s">
        <v>22</v>
      </c>
      <c r="J129">
        <v>1436245200</v>
      </c>
      <c r="K129">
        <v>1436590800</v>
      </c>
      <c r="L129" t="b">
        <v>0</v>
      </c>
      <c r="M129" t="b">
        <v>0</v>
      </c>
      <c r="N129" t="s">
        <v>23</v>
      </c>
      <c r="O129" s="4">
        <f>E129/D129</f>
        <v>0.5377777777777778</v>
      </c>
      <c r="P129">
        <f>IF(G129,E129/G129,0)</f>
        <v>74.461538461538467</v>
      </c>
      <c r="Q129" t="s">
        <v>2035</v>
      </c>
      <c r="R129" t="s">
        <v>2036</v>
      </c>
      <c r="S129" s="7">
        <f>(((J129/60)/60)/24)+DATE(1970,1,1)</f>
        <v>42192.208333333328</v>
      </c>
      <c r="T129" s="7">
        <f>(((K129/60)/60)/24)+DATE(1970,1,1)</f>
        <v>42196.208333333328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t="s">
        <v>14</v>
      </c>
      <c r="G130">
        <v>1</v>
      </c>
      <c r="H130" t="s">
        <v>15</v>
      </c>
      <c r="I130" t="s">
        <v>16</v>
      </c>
      <c r="J130">
        <v>1269493200</v>
      </c>
      <c r="K130">
        <v>1270443600</v>
      </c>
      <c r="L130" t="b">
        <v>0</v>
      </c>
      <c r="M130" t="b">
        <v>0</v>
      </c>
      <c r="N130" t="s">
        <v>33</v>
      </c>
      <c r="O130" s="4">
        <f>E130/D130</f>
        <v>0.02</v>
      </c>
      <c r="P130">
        <f>IF(G130,E130/G130,0)</f>
        <v>2</v>
      </c>
      <c r="Q130" t="s">
        <v>2039</v>
      </c>
      <c r="R130" t="s">
        <v>2040</v>
      </c>
      <c r="S130" s="7">
        <f>(((J130/60)/60)/24)+DATE(1970,1,1)</f>
        <v>40262.208333333336</v>
      </c>
      <c r="T130" s="7">
        <f>(((K130/60)/60)/24)+DATE(1970,1,1)</f>
        <v>40273.208333333336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t="s">
        <v>14</v>
      </c>
      <c r="G131">
        <v>40</v>
      </c>
      <c r="H131" t="s">
        <v>21</v>
      </c>
      <c r="I131" t="s">
        <v>22</v>
      </c>
      <c r="J131">
        <v>1301806800</v>
      </c>
      <c r="K131">
        <v>1302670800</v>
      </c>
      <c r="L131" t="b">
        <v>0</v>
      </c>
      <c r="M131" t="b">
        <v>0</v>
      </c>
      <c r="N131" t="s">
        <v>159</v>
      </c>
      <c r="O131" s="4">
        <f>E131/D131</f>
        <v>3.372E-2</v>
      </c>
      <c r="P131">
        <f>IF(G131,E131/G131,0)</f>
        <v>63.225000000000001</v>
      </c>
      <c r="Q131" t="s">
        <v>2035</v>
      </c>
      <c r="R131" t="s">
        <v>2058</v>
      </c>
      <c r="S131" s="7">
        <f>(((J131/60)/60)/24)+DATE(1970,1,1)</f>
        <v>40636.208333333336</v>
      </c>
      <c r="T131" s="7">
        <f>(((K131/60)/60)/24)+DATE(1970,1,1)</f>
        <v>40646.208333333336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t="s">
        <v>14</v>
      </c>
      <c r="G132">
        <v>226</v>
      </c>
      <c r="H132" t="s">
        <v>36</v>
      </c>
      <c r="I132" t="s">
        <v>37</v>
      </c>
      <c r="J132">
        <v>1488520800</v>
      </c>
      <c r="K132">
        <v>1490850000</v>
      </c>
      <c r="L132" t="b">
        <v>0</v>
      </c>
      <c r="M132" t="b">
        <v>0</v>
      </c>
      <c r="N132" t="s">
        <v>474</v>
      </c>
      <c r="O132" s="4">
        <f>E132/D132</f>
        <v>0.67425531914893622</v>
      </c>
      <c r="P132">
        <f>IF(G132,E132/G132,0)</f>
        <v>28.044247787610619</v>
      </c>
      <c r="Q132" t="s">
        <v>2041</v>
      </c>
      <c r="R132" t="s">
        <v>2063</v>
      </c>
      <c r="S132" s="7">
        <f>(((J132/60)/60)/24)+DATE(1970,1,1)</f>
        <v>42797.25</v>
      </c>
      <c r="T132" s="7">
        <f>(((K132/60)/60)/24)+DATE(1970,1,1)</f>
        <v>42824.208333333328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t="s">
        <v>14</v>
      </c>
      <c r="G133">
        <v>1625</v>
      </c>
      <c r="H133" t="s">
        <v>21</v>
      </c>
      <c r="I133" t="s">
        <v>22</v>
      </c>
      <c r="J133">
        <v>1377579600</v>
      </c>
      <c r="K133">
        <v>1379653200</v>
      </c>
      <c r="L133" t="b">
        <v>0</v>
      </c>
      <c r="M133" t="b">
        <v>0</v>
      </c>
      <c r="N133" t="s">
        <v>33</v>
      </c>
      <c r="O133" s="4">
        <f>E133/D133</f>
        <v>0.9492337164750958</v>
      </c>
      <c r="P133">
        <f>IF(G133,E133/G133,0)</f>
        <v>60.984615384615381</v>
      </c>
      <c r="Q133" t="s">
        <v>2039</v>
      </c>
      <c r="R133" t="s">
        <v>2040</v>
      </c>
      <c r="S133" s="7">
        <f>(((J133/60)/60)/24)+DATE(1970,1,1)</f>
        <v>41513.208333333336</v>
      </c>
      <c r="T133" s="7">
        <f>(((K133/60)/60)/24)+DATE(1970,1,1)</f>
        <v>41537.208333333336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t="s">
        <v>14</v>
      </c>
      <c r="G134">
        <v>143</v>
      </c>
      <c r="H134" t="s">
        <v>21</v>
      </c>
      <c r="I134" t="s">
        <v>22</v>
      </c>
      <c r="J134">
        <v>1550037600</v>
      </c>
      <c r="K134">
        <v>1550210400</v>
      </c>
      <c r="L134" t="b">
        <v>0</v>
      </c>
      <c r="M134" t="b">
        <v>0</v>
      </c>
      <c r="N134" t="s">
        <v>33</v>
      </c>
      <c r="O134" s="4">
        <f>E134/D134</f>
        <v>3.8418367346938778E-2</v>
      </c>
      <c r="P134">
        <f>IF(G134,E134/G134,0)</f>
        <v>42.125874125874127</v>
      </c>
      <c r="Q134" t="s">
        <v>2039</v>
      </c>
      <c r="R134" t="s">
        <v>2040</v>
      </c>
      <c r="S134" s="7">
        <f>(((J134/60)/60)/24)+DATE(1970,1,1)</f>
        <v>43509.25</v>
      </c>
      <c r="T134" s="7">
        <f>(((K134/60)/60)/24)+DATE(1970,1,1)</f>
        <v>43511.25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t="s">
        <v>14</v>
      </c>
      <c r="G135">
        <v>934</v>
      </c>
      <c r="H135" t="s">
        <v>21</v>
      </c>
      <c r="I135" t="s">
        <v>22</v>
      </c>
      <c r="J135">
        <v>1556427600</v>
      </c>
      <c r="K135">
        <v>1557205200</v>
      </c>
      <c r="L135" t="b">
        <v>0</v>
      </c>
      <c r="M135" t="b">
        <v>0</v>
      </c>
      <c r="N135" t="s">
        <v>474</v>
      </c>
      <c r="O135" s="4">
        <f>E135/D135</f>
        <v>0.44753477588871715</v>
      </c>
      <c r="P135">
        <f>IF(G135,E135/G135,0)</f>
        <v>62.003211991434689</v>
      </c>
      <c r="Q135" t="s">
        <v>2041</v>
      </c>
      <c r="R135" t="s">
        <v>2063</v>
      </c>
      <c r="S135" s="7">
        <f>(((J135/60)/60)/24)+DATE(1970,1,1)</f>
        <v>43583.208333333328</v>
      </c>
      <c r="T135" s="7">
        <f>(((K135/60)/60)/24)+DATE(1970,1,1)</f>
        <v>43592.208333333328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t="s">
        <v>14</v>
      </c>
      <c r="G136">
        <v>17</v>
      </c>
      <c r="H136" t="s">
        <v>21</v>
      </c>
      <c r="I136" t="s">
        <v>22</v>
      </c>
      <c r="J136">
        <v>1309496400</v>
      </c>
      <c r="K136">
        <v>1311051600</v>
      </c>
      <c r="L136" t="b">
        <v>1</v>
      </c>
      <c r="M136" t="b">
        <v>0</v>
      </c>
      <c r="N136" t="s">
        <v>33</v>
      </c>
      <c r="O136" s="4">
        <f>E136/D136</f>
        <v>8.4430379746835441E-2</v>
      </c>
      <c r="P136">
        <f>IF(G136,E136/G136,0)</f>
        <v>39.235294117647058</v>
      </c>
      <c r="Q136" t="s">
        <v>2039</v>
      </c>
      <c r="R136" t="s">
        <v>2040</v>
      </c>
      <c r="S136" s="7">
        <f>(((J136/60)/60)/24)+DATE(1970,1,1)</f>
        <v>40725.208333333336</v>
      </c>
      <c r="T136" s="7">
        <f>(((K136/60)/60)/24)+DATE(1970,1,1)</f>
        <v>40743.208333333336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>
        <v>2179</v>
      </c>
      <c r="H137" t="s">
        <v>21</v>
      </c>
      <c r="I137" t="s">
        <v>22</v>
      </c>
      <c r="J137">
        <v>1340254800</v>
      </c>
      <c r="K137">
        <v>1340427600</v>
      </c>
      <c r="L137" t="b">
        <v>1</v>
      </c>
      <c r="M137" t="b">
        <v>0</v>
      </c>
      <c r="N137" t="s">
        <v>17</v>
      </c>
      <c r="O137" s="4">
        <f>E137/D137</f>
        <v>0.9862551440329218</v>
      </c>
      <c r="P137">
        <f>IF(G137,E137/G137,0)</f>
        <v>54.993116108306566</v>
      </c>
      <c r="Q137" t="s">
        <v>2033</v>
      </c>
      <c r="R137" t="s">
        <v>2034</v>
      </c>
      <c r="S137" s="7">
        <f>(((J137/60)/60)/24)+DATE(1970,1,1)</f>
        <v>41081.208333333336</v>
      </c>
      <c r="T137" s="7">
        <f>(((K137/60)/60)/24)+DATE(1970,1,1)</f>
        <v>41083.208333333336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t="s">
        <v>14</v>
      </c>
      <c r="G138">
        <v>931</v>
      </c>
      <c r="H138" t="s">
        <v>21</v>
      </c>
      <c r="I138" t="s">
        <v>22</v>
      </c>
      <c r="J138">
        <v>1458104400</v>
      </c>
      <c r="K138">
        <v>1459314000</v>
      </c>
      <c r="L138" t="b">
        <v>0</v>
      </c>
      <c r="M138" t="b">
        <v>0</v>
      </c>
      <c r="N138" t="s">
        <v>33</v>
      </c>
      <c r="O138" s="4">
        <f>E138/D138</f>
        <v>0.93810996563573879</v>
      </c>
      <c r="P138">
        <f>IF(G138,E138/G138,0)</f>
        <v>87.966702470461868</v>
      </c>
      <c r="Q138" t="s">
        <v>2039</v>
      </c>
      <c r="R138" t="s">
        <v>2040</v>
      </c>
      <c r="S138" s="7">
        <f>(((J138/60)/60)/24)+DATE(1970,1,1)</f>
        <v>42445.208333333328</v>
      </c>
      <c r="T138" s="7">
        <f>(((K138/60)/60)/24)+DATE(1970,1,1)</f>
        <v>42459.208333333328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t="s">
        <v>14</v>
      </c>
      <c r="G139">
        <v>92</v>
      </c>
      <c r="H139" t="s">
        <v>21</v>
      </c>
      <c r="I139" t="s">
        <v>22</v>
      </c>
      <c r="J139">
        <v>1486965600</v>
      </c>
      <c r="K139">
        <v>1487397600</v>
      </c>
      <c r="L139" t="b">
        <v>0</v>
      </c>
      <c r="M139" t="b">
        <v>0</v>
      </c>
      <c r="N139" t="s">
        <v>71</v>
      </c>
      <c r="O139" s="4">
        <f>E139/D139</f>
        <v>0.41732558139534881</v>
      </c>
      <c r="P139">
        <f>IF(G139,E139/G139,0)</f>
        <v>39.010869565217391</v>
      </c>
      <c r="Q139" t="s">
        <v>2041</v>
      </c>
      <c r="R139" t="s">
        <v>2049</v>
      </c>
      <c r="S139" s="7">
        <f>(((J139/60)/60)/24)+DATE(1970,1,1)</f>
        <v>42779.25</v>
      </c>
      <c r="T139" s="7">
        <f>(((K139/60)/60)/24)+DATE(1970,1,1)</f>
        <v>42784.25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t="s">
        <v>14</v>
      </c>
      <c r="G140">
        <v>57</v>
      </c>
      <c r="H140" t="s">
        <v>26</v>
      </c>
      <c r="I140" t="s">
        <v>27</v>
      </c>
      <c r="J140">
        <v>1561438800</v>
      </c>
      <c r="K140">
        <v>1562043600</v>
      </c>
      <c r="L140" t="b">
        <v>0</v>
      </c>
      <c r="M140" t="b">
        <v>1</v>
      </c>
      <c r="N140" t="s">
        <v>23</v>
      </c>
      <c r="O140" s="4">
        <f>E140/D140</f>
        <v>0.10944303797468355</v>
      </c>
      <c r="P140">
        <f>IF(G140,E140/G140,0)</f>
        <v>75.84210526315789</v>
      </c>
      <c r="Q140" t="s">
        <v>2035</v>
      </c>
      <c r="R140" t="s">
        <v>2036</v>
      </c>
      <c r="S140" s="7">
        <f>(((J140/60)/60)/24)+DATE(1970,1,1)</f>
        <v>43641.208333333328</v>
      </c>
      <c r="T140" s="7">
        <f>(((K140/60)/60)/24)+DATE(1970,1,1)</f>
        <v>43648.208333333328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t="s">
        <v>14</v>
      </c>
      <c r="G141">
        <v>41</v>
      </c>
      <c r="H141" t="s">
        <v>21</v>
      </c>
      <c r="I141" t="s">
        <v>22</v>
      </c>
      <c r="J141">
        <v>1440824400</v>
      </c>
      <c r="K141">
        <v>1441170000</v>
      </c>
      <c r="L141" t="b">
        <v>0</v>
      </c>
      <c r="M141" t="b">
        <v>0</v>
      </c>
      <c r="N141" t="s">
        <v>65</v>
      </c>
      <c r="O141" s="4">
        <f>E141/D141</f>
        <v>0.97718749999999999</v>
      </c>
      <c r="P141">
        <f>IF(G141,E141/G141,0)</f>
        <v>76.268292682926827</v>
      </c>
      <c r="Q141" t="s">
        <v>2037</v>
      </c>
      <c r="R141" t="s">
        <v>2046</v>
      </c>
      <c r="S141" s="7">
        <f>(((J141/60)/60)/24)+DATE(1970,1,1)</f>
        <v>42245.208333333328</v>
      </c>
      <c r="T141" s="7">
        <f>(((K141/60)/60)/24)+DATE(1970,1,1)</f>
        <v>42249.208333333328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t="s">
        <v>14</v>
      </c>
      <c r="G142">
        <v>1</v>
      </c>
      <c r="H142" t="s">
        <v>21</v>
      </c>
      <c r="I142" t="s">
        <v>22</v>
      </c>
      <c r="J142">
        <v>1264399200</v>
      </c>
      <c r="K142">
        <v>1267423200</v>
      </c>
      <c r="L142" t="b">
        <v>0</v>
      </c>
      <c r="M142" t="b">
        <v>0</v>
      </c>
      <c r="N142" t="s">
        <v>23</v>
      </c>
      <c r="O142" s="4">
        <f>E142/D142</f>
        <v>0.03</v>
      </c>
      <c r="P142">
        <f>IF(G142,E142/G142,0)</f>
        <v>3</v>
      </c>
      <c r="Q142" t="s">
        <v>2035</v>
      </c>
      <c r="R142" t="s">
        <v>2036</v>
      </c>
      <c r="S142" s="7">
        <f>(((J142/60)/60)/24)+DATE(1970,1,1)</f>
        <v>40203.25</v>
      </c>
      <c r="T142" s="7">
        <f>(((K142/60)/60)/24)+DATE(1970,1,1)</f>
        <v>40238.25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t="s">
        <v>14</v>
      </c>
      <c r="G143">
        <v>101</v>
      </c>
      <c r="H143" t="s">
        <v>21</v>
      </c>
      <c r="I143" t="s">
        <v>22</v>
      </c>
      <c r="J143">
        <v>1355032800</v>
      </c>
      <c r="K143">
        <v>1355205600</v>
      </c>
      <c r="L143" t="b">
        <v>0</v>
      </c>
      <c r="M143" t="b">
        <v>0</v>
      </c>
      <c r="N143" t="s">
        <v>33</v>
      </c>
      <c r="O143" s="4">
        <f>E143/D143</f>
        <v>0.54084507042253516</v>
      </c>
      <c r="P143">
        <f>IF(G143,E143/G143,0)</f>
        <v>38.019801980198018</v>
      </c>
      <c r="Q143" t="s">
        <v>2039</v>
      </c>
      <c r="R143" t="s">
        <v>2040</v>
      </c>
      <c r="S143" s="7">
        <f>(((J143/60)/60)/24)+DATE(1970,1,1)</f>
        <v>41252.25</v>
      </c>
      <c r="T143" s="7">
        <f>(((K143/60)/60)/24)+DATE(1970,1,1)</f>
        <v>41254.25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t="s">
        <v>14</v>
      </c>
      <c r="G144">
        <v>1335</v>
      </c>
      <c r="H144" t="s">
        <v>15</v>
      </c>
      <c r="I144" t="s">
        <v>16</v>
      </c>
      <c r="J144">
        <v>1302238800</v>
      </c>
      <c r="K144">
        <v>1303275600</v>
      </c>
      <c r="L144" t="b">
        <v>0</v>
      </c>
      <c r="M144" t="b">
        <v>0</v>
      </c>
      <c r="N144" t="s">
        <v>53</v>
      </c>
      <c r="O144" s="4">
        <f>E144/D144</f>
        <v>0.8902139917695473</v>
      </c>
      <c r="P144">
        <f>IF(G144,E144/G144,0)</f>
        <v>81.019475655430711</v>
      </c>
      <c r="Q144" t="s">
        <v>2041</v>
      </c>
      <c r="R144" t="s">
        <v>2044</v>
      </c>
      <c r="S144" s="7">
        <f>(((J144/60)/60)/24)+DATE(1970,1,1)</f>
        <v>40641.208333333336</v>
      </c>
      <c r="T144" s="7">
        <f>(((K144/60)/60)/24)+DATE(1970,1,1)</f>
        <v>40653.208333333336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t="s">
        <v>14</v>
      </c>
      <c r="G145">
        <v>15</v>
      </c>
      <c r="H145" t="s">
        <v>40</v>
      </c>
      <c r="I145" t="s">
        <v>41</v>
      </c>
      <c r="J145">
        <v>1453615200</v>
      </c>
      <c r="K145">
        <v>1456812000</v>
      </c>
      <c r="L145" t="b">
        <v>0</v>
      </c>
      <c r="M145" t="b">
        <v>0</v>
      </c>
      <c r="N145" t="s">
        <v>23</v>
      </c>
      <c r="O145" s="4">
        <f>E145/D145</f>
        <v>0.23390243902439026</v>
      </c>
      <c r="P145">
        <f>IF(G145,E145/G145,0)</f>
        <v>63.93333333333333</v>
      </c>
      <c r="Q145" t="s">
        <v>2035</v>
      </c>
      <c r="R145" t="s">
        <v>2036</v>
      </c>
      <c r="S145" s="7">
        <f>(((J145/60)/60)/24)+DATE(1970,1,1)</f>
        <v>42393.25</v>
      </c>
      <c r="T145" s="7">
        <f>(((K145/60)/60)/24)+DATE(1970,1,1)</f>
        <v>42430.25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t="s">
        <v>14</v>
      </c>
      <c r="G146">
        <v>454</v>
      </c>
      <c r="H146" t="s">
        <v>21</v>
      </c>
      <c r="I146" t="s">
        <v>22</v>
      </c>
      <c r="J146">
        <v>1282712400</v>
      </c>
      <c r="K146">
        <v>1283058000</v>
      </c>
      <c r="L146" t="b">
        <v>0</v>
      </c>
      <c r="M146" t="b">
        <v>1</v>
      </c>
      <c r="N146" t="s">
        <v>23</v>
      </c>
      <c r="O146" s="4">
        <f>E146/D146</f>
        <v>0.31201660735468567</v>
      </c>
      <c r="P146">
        <f>IF(G146,E146/G146,0)</f>
        <v>57.936123348017624</v>
      </c>
      <c r="Q146" t="s">
        <v>2035</v>
      </c>
      <c r="R146" t="s">
        <v>2036</v>
      </c>
      <c r="S146" s="7">
        <f>(((J146/60)/60)/24)+DATE(1970,1,1)</f>
        <v>40415.208333333336</v>
      </c>
      <c r="T146" s="7">
        <f>(((K146/60)/60)/24)+DATE(1970,1,1)</f>
        <v>40419.208333333336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t="s">
        <v>14</v>
      </c>
      <c r="G147">
        <v>3182</v>
      </c>
      <c r="H147" t="s">
        <v>107</v>
      </c>
      <c r="I147" t="s">
        <v>108</v>
      </c>
      <c r="J147">
        <v>1415340000</v>
      </c>
      <c r="K147">
        <v>1418191200</v>
      </c>
      <c r="L147" t="b">
        <v>0</v>
      </c>
      <c r="M147" t="b">
        <v>1</v>
      </c>
      <c r="N147" t="s">
        <v>159</v>
      </c>
      <c r="O147" s="4">
        <f>E147/D147</f>
        <v>0.76766756032171579</v>
      </c>
      <c r="P147">
        <f>IF(G147,E147/G147,0)</f>
        <v>26.996228786926462</v>
      </c>
      <c r="Q147" t="s">
        <v>2035</v>
      </c>
      <c r="R147" t="s">
        <v>2058</v>
      </c>
      <c r="S147" s="7">
        <f>(((J147/60)/60)/24)+DATE(1970,1,1)</f>
        <v>41950.25</v>
      </c>
      <c r="T147" s="7">
        <f>(((K147/60)/60)/24)+DATE(1970,1,1)</f>
        <v>41983.25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t="s">
        <v>14</v>
      </c>
      <c r="G148">
        <v>15</v>
      </c>
      <c r="H148" t="s">
        <v>21</v>
      </c>
      <c r="I148" t="s">
        <v>22</v>
      </c>
      <c r="J148">
        <v>1509948000</v>
      </c>
      <c r="K148">
        <v>1510380000</v>
      </c>
      <c r="L148" t="b">
        <v>0</v>
      </c>
      <c r="M148" t="b">
        <v>0</v>
      </c>
      <c r="N148" t="s">
        <v>33</v>
      </c>
      <c r="O148" s="4">
        <f>E148/D148</f>
        <v>0.32208333333333333</v>
      </c>
      <c r="P148">
        <f>IF(G148,E148/G148,0)</f>
        <v>51.533333333333331</v>
      </c>
      <c r="Q148" t="s">
        <v>2039</v>
      </c>
      <c r="R148" t="s">
        <v>2040</v>
      </c>
      <c r="S148" s="7">
        <f>(((J148/60)/60)/24)+DATE(1970,1,1)</f>
        <v>43045.25</v>
      </c>
      <c r="T148" s="7">
        <f>(((K148/60)/60)/24)+DATE(1970,1,1)</f>
        <v>43050.25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t="s">
        <v>14</v>
      </c>
      <c r="G149">
        <v>133</v>
      </c>
      <c r="H149" t="s">
        <v>21</v>
      </c>
      <c r="I149" t="s">
        <v>22</v>
      </c>
      <c r="J149">
        <v>1334811600</v>
      </c>
      <c r="K149">
        <v>1335243600</v>
      </c>
      <c r="L149" t="b">
        <v>0</v>
      </c>
      <c r="M149" t="b">
        <v>1</v>
      </c>
      <c r="N149" t="s">
        <v>89</v>
      </c>
      <c r="O149" s="4">
        <f>E149/D149</f>
        <v>0.96799999999999997</v>
      </c>
      <c r="P149">
        <f>IF(G149,E149/G149,0)</f>
        <v>40.030075187969928</v>
      </c>
      <c r="Q149" t="s">
        <v>2050</v>
      </c>
      <c r="R149" t="s">
        <v>2051</v>
      </c>
      <c r="S149" s="7">
        <f>(((J149/60)/60)/24)+DATE(1970,1,1)</f>
        <v>41018.208333333336</v>
      </c>
      <c r="T149" s="7">
        <f>(((K149/60)/60)/24)+DATE(1970,1,1)</f>
        <v>41023.208333333336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t="s">
        <v>14</v>
      </c>
      <c r="G150">
        <v>2062</v>
      </c>
      <c r="H150" t="s">
        <v>21</v>
      </c>
      <c r="I150" t="s">
        <v>22</v>
      </c>
      <c r="J150">
        <v>1331445600</v>
      </c>
      <c r="K150">
        <v>1333256400</v>
      </c>
      <c r="L150" t="b">
        <v>0</v>
      </c>
      <c r="M150" t="b">
        <v>1</v>
      </c>
      <c r="N150" t="s">
        <v>33</v>
      </c>
      <c r="O150" s="4">
        <f>E150/D150</f>
        <v>0.91520972644376897</v>
      </c>
      <c r="P150">
        <f>IF(G150,E150/G150,0)</f>
        <v>73.012609117361791</v>
      </c>
      <c r="Q150" t="s">
        <v>2039</v>
      </c>
      <c r="R150" t="s">
        <v>2040</v>
      </c>
      <c r="S150" s="7">
        <f>(((J150/60)/60)/24)+DATE(1970,1,1)</f>
        <v>40979.25</v>
      </c>
      <c r="T150" s="7">
        <f>(((K150/60)/60)/24)+DATE(1970,1,1)</f>
        <v>41000.208333333336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t="s">
        <v>14</v>
      </c>
      <c r="G151">
        <v>29</v>
      </c>
      <c r="H151" t="s">
        <v>36</v>
      </c>
      <c r="I151" t="s">
        <v>37</v>
      </c>
      <c r="J151">
        <v>1464584400</v>
      </c>
      <c r="K151">
        <v>1465016400</v>
      </c>
      <c r="L151" t="b">
        <v>0</v>
      </c>
      <c r="M151" t="b">
        <v>0</v>
      </c>
      <c r="N151" t="s">
        <v>23</v>
      </c>
      <c r="O151" s="4">
        <f>E151/D151</f>
        <v>0.18728395061728395</v>
      </c>
      <c r="P151">
        <f>IF(G151,E151/G151,0)</f>
        <v>52.310344827586206</v>
      </c>
      <c r="Q151" t="s">
        <v>2035</v>
      </c>
      <c r="R151" t="s">
        <v>2036</v>
      </c>
      <c r="S151" s="7">
        <f>(((J151/60)/60)/24)+DATE(1970,1,1)</f>
        <v>42520.208333333328</v>
      </c>
      <c r="T151" s="7">
        <f>(((K151/60)/60)/24)+DATE(1970,1,1)</f>
        <v>42525.208333333328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t="s">
        <v>14</v>
      </c>
      <c r="G152">
        <v>132</v>
      </c>
      <c r="H152" t="s">
        <v>21</v>
      </c>
      <c r="I152" t="s">
        <v>22</v>
      </c>
      <c r="J152">
        <v>1335848400</v>
      </c>
      <c r="K152">
        <v>1336280400</v>
      </c>
      <c r="L152" t="b">
        <v>0</v>
      </c>
      <c r="M152" t="b">
        <v>0</v>
      </c>
      <c r="N152" t="s">
        <v>28</v>
      </c>
      <c r="O152" s="4">
        <f>E152/D152</f>
        <v>0.83193877551020412</v>
      </c>
      <c r="P152">
        <f>IF(G152,E152/G152,0)</f>
        <v>61.765151515151516</v>
      </c>
      <c r="Q152" t="s">
        <v>2037</v>
      </c>
      <c r="R152" t="s">
        <v>2038</v>
      </c>
      <c r="S152" s="7">
        <f>(((J152/60)/60)/24)+DATE(1970,1,1)</f>
        <v>41030.208333333336</v>
      </c>
      <c r="T152" s="7">
        <f>(((K152/60)/60)/24)+DATE(1970,1,1)</f>
        <v>41035.208333333336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t="s">
        <v>14</v>
      </c>
      <c r="G153">
        <v>137</v>
      </c>
      <c r="H153" t="s">
        <v>36</v>
      </c>
      <c r="I153" t="s">
        <v>37</v>
      </c>
      <c r="J153">
        <v>1331701200</v>
      </c>
      <c r="K153">
        <v>1331787600</v>
      </c>
      <c r="L153" t="b">
        <v>0</v>
      </c>
      <c r="M153" t="b">
        <v>1</v>
      </c>
      <c r="N153" t="s">
        <v>148</v>
      </c>
      <c r="O153" s="4">
        <f>E153/D153</f>
        <v>0.97785714285714287</v>
      </c>
      <c r="P153">
        <f>IF(G153,E153/G153,0)</f>
        <v>39.970802919708028</v>
      </c>
      <c r="Q153" t="s">
        <v>2035</v>
      </c>
      <c r="R153" t="s">
        <v>2057</v>
      </c>
      <c r="S153" s="7">
        <f>(((J153/60)/60)/24)+DATE(1970,1,1)</f>
        <v>40982.208333333336</v>
      </c>
      <c r="T153" s="7">
        <f>(((K153/60)/60)/24)+DATE(1970,1,1)</f>
        <v>40983.208333333336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t="s">
        <v>14</v>
      </c>
      <c r="G154">
        <v>908</v>
      </c>
      <c r="H154" t="s">
        <v>21</v>
      </c>
      <c r="I154" t="s">
        <v>22</v>
      </c>
      <c r="J154">
        <v>1368162000</v>
      </c>
      <c r="K154">
        <v>1370926800</v>
      </c>
      <c r="L154" t="b">
        <v>0</v>
      </c>
      <c r="M154" t="b">
        <v>1</v>
      </c>
      <c r="N154" t="s">
        <v>42</v>
      </c>
      <c r="O154" s="4">
        <f>E154/D154</f>
        <v>0.54402135231316728</v>
      </c>
      <c r="P154">
        <f>IF(G154,E154/G154,0)</f>
        <v>101.01541850220265</v>
      </c>
      <c r="Q154" t="s">
        <v>2041</v>
      </c>
      <c r="R154" t="s">
        <v>2042</v>
      </c>
      <c r="S154" s="7">
        <f>(((J154/60)/60)/24)+DATE(1970,1,1)</f>
        <v>41404.208333333336</v>
      </c>
      <c r="T154" s="7">
        <f>(((K154/60)/60)/24)+DATE(1970,1,1)</f>
        <v>41436.208333333336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t="s">
        <v>14</v>
      </c>
      <c r="G155">
        <v>10</v>
      </c>
      <c r="H155" t="s">
        <v>21</v>
      </c>
      <c r="I155" t="s">
        <v>22</v>
      </c>
      <c r="J155">
        <v>1331874000</v>
      </c>
      <c r="K155">
        <v>1333429200</v>
      </c>
      <c r="L155" t="b">
        <v>0</v>
      </c>
      <c r="M155" t="b">
        <v>0</v>
      </c>
      <c r="N155" t="s">
        <v>17</v>
      </c>
      <c r="O155" s="4">
        <f>E155/D155</f>
        <v>9.8219178082191785E-2</v>
      </c>
      <c r="P155">
        <f>IF(G155,E155/G155,0)</f>
        <v>71.7</v>
      </c>
      <c r="Q155" t="s">
        <v>2033</v>
      </c>
      <c r="R155" t="s">
        <v>2034</v>
      </c>
      <c r="S155" s="7">
        <f>(((J155/60)/60)/24)+DATE(1970,1,1)</f>
        <v>40984.208333333336</v>
      </c>
      <c r="T155" s="7">
        <f>(((K155/60)/60)/24)+DATE(1970,1,1)</f>
        <v>41002.208333333336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t="s">
        <v>14</v>
      </c>
      <c r="G156">
        <v>1910</v>
      </c>
      <c r="H156" t="s">
        <v>98</v>
      </c>
      <c r="I156" t="s">
        <v>99</v>
      </c>
      <c r="J156">
        <v>1381813200</v>
      </c>
      <c r="K156">
        <v>1383976800</v>
      </c>
      <c r="L156" t="b">
        <v>0</v>
      </c>
      <c r="M156" t="b">
        <v>0</v>
      </c>
      <c r="N156" t="s">
        <v>33</v>
      </c>
      <c r="O156" s="4">
        <f>E156/D156</f>
        <v>0.35650077760497667</v>
      </c>
      <c r="P156">
        <f>IF(G156,E156/G156,0)</f>
        <v>36.004712041884815</v>
      </c>
      <c r="Q156" t="s">
        <v>2039</v>
      </c>
      <c r="R156" t="s">
        <v>2040</v>
      </c>
      <c r="S156" s="7">
        <f>(((J156/60)/60)/24)+DATE(1970,1,1)</f>
        <v>41562.208333333336</v>
      </c>
      <c r="T156" s="7">
        <f>(((K156/60)/60)/24)+DATE(1970,1,1)</f>
        <v>41587.25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t="s">
        <v>14</v>
      </c>
      <c r="G157">
        <v>38</v>
      </c>
      <c r="H157" t="s">
        <v>26</v>
      </c>
      <c r="I157" t="s">
        <v>27</v>
      </c>
      <c r="J157">
        <v>1548655200</v>
      </c>
      <c r="K157">
        <v>1550556000</v>
      </c>
      <c r="L157" t="b">
        <v>0</v>
      </c>
      <c r="M157" t="b">
        <v>0</v>
      </c>
      <c r="N157" t="s">
        <v>33</v>
      </c>
      <c r="O157" s="4">
        <f>E157/D157</f>
        <v>0.54950819672131146</v>
      </c>
      <c r="P157">
        <f>IF(G157,E157/G157,0)</f>
        <v>88.21052631578948</v>
      </c>
      <c r="Q157" t="s">
        <v>2039</v>
      </c>
      <c r="R157" t="s">
        <v>2040</v>
      </c>
      <c r="S157" s="7">
        <f>(((J157/60)/60)/24)+DATE(1970,1,1)</f>
        <v>43493.25</v>
      </c>
      <c r="T157" s="7">
        <f>(((K157/60)/60)/24)+DATE(1970,1,1)</f>
        <v>43515.25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t="s">
        <v>14</v>
      </c>
      <c r="G158">
        <v>104</v>
      </c>
      <c r="H158" t="s">
        <v>26</v>
      </c>
      <c r="I158" t="s">
        <v>27</v>
      </c>
      <c r="J158">
        <v>1389679200</v>
      </c>
      <c r="K158">
        <v>1390456800</v>
      </c>
      <c r="L158" t="b">
        <v>0</v>
      </c>
      <c r="M158" t="b">
        <v>1</v>
      </c>
      <c r="N158" t="s">
        <v>33</v>
      </c>
      <c r="O158" s="4">
        <f>E158/D158</f>
        <v>0.94236111111111109</v>
      </c>
      <c r="P158">
        <f>IF(G158,E158/G158,0)</f>
        <v>65.240384615384613</v>
      </c>
      <c r="Q158" t="s">
        <v>2039</v>
      </c>
      <c r="R158" t="s">
        <v>2040</v>
      </c>
      <c r="S158" s="7">
        <f>(((J158/60)/60)/24)+DATE(1970,1,1)</f>
        <v>41653.25</v>
      </c>
      <c r="T158" s="7">
        <f>(((K158/60)/60)/24)+DATE(1970,1,1)</f>
        <v>41662.25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t="s">
        <v>14</v>
      </c>
      <c r="G159">
        <v>49</v>
      </c>
      <c r="H159" t="s">
        <v>21</v>
      </c>
      <c r="I159" t="s">
        <v>22</v>
      </c>
      <c r="J159">
        <v>1456984800</v>
      </c>
      <c r="K159">
        <v>1461819600</v>
      </c>
      <c r="L159" t="b">
        <v>0</v>
      </c>
      <c r="M159" t="b">
        <v>0</v>
      </c>
      <c r="N159" t="s">
        <v>17</v>
      </c>
      <c r="O159" s="4">
        <f>E159/D159</f>
        <v>0.51421052631578945</v>
      </c>
      <c r="P159">
        <f>IF(G159,E159/G159,0)</f>
        <v>39.877551020408163</v>
      </c>
      <c r="Q159" t="s">
        <v>2033</v>
      </c>
      <c r="R159" t="s">
        <v>2034</v>
      </c>
      <c r="S159" s="7">
        <f>(((J159/60)/60)/24)+DATE(1970,1,1)</f>
        <v>42432.25</v>
      </c>
      <c r="T159" s="7">
        <f>(((K159/60)/60)/24)+DATE(1970,1,1)</f>
        <v>42488.208333333328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t="s">
        <v>14</v>
      </c>
      <c r="G160">
        <v>1</v>
      </c>
      <c r="H160" t="s">
        <v>36</v>
      </c>
      <c r="I160" t="s">
        <v>37</v>
      </c>
      <c r="J160">
        <v>1504069200</v>
      </c>
      <c r="K160">
        <v>1504155600</v>
      </c>
      <c r="L160" t="b">
        <v>0</v>
      </c>
      <c r="M160" t="b">
        <v>1</v>
      </c>
      <c r="N160" t="s">
        <v>68</v>
      </c>
      <c r="O160" s="4">
        <f>E160/D160</f>
        <v>0.05</v>
      </c>
      <c r="P160">
        <f>IF(G160,E160/G160,0)</f>
        <v>5</v>
      </c>
      <c r="Q160" t="s">
        <v>2047</v>
      </c>
      <c r="R160" t="s">
        <v>2048</v>
      </c>
      <c r="S160" s="7">
        <f>(((J160/60)/60)/24)+DATE(1970,1,1)</f>
        <v>42977.208333333328</v>
      </c>
      <c r="T160" s="7">
        <f>(((K160/60)/60)/24)+DATE(1970,1,1)</f>
        <v>42978.208333333328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t="s">
        <v>14</v>
      </c>
      <c r="G161">
        <v>245</v>
      </c>
      <c r="H161" t="s">
        <v>21</v>
      </c>
      <c r="I161" t="s">
        <v>22</v>
      </c>
      <c r="J161">
        <v>1535864400</v>
      </c>
      <c r="K161">
        <v>1537074000</v>
      </c>
      <c r="L161" t="b">
        <v>0</v>
      </c>
      <c r="M161" t="b">
        <v>0</v>
      </c>
      <c r="N161" t="s">
        <v>33</v>
      </c>
      <c r="O161" s="4">
        <f>E161/D161</f>
        <v>0.31844940867279897</v>
      </c>
      <c r="P161">
        <f>IF(G161,E161/G161,0)</f>
        <v>98.914285714285711</v>
      </c>
      <c r="Q161" t="s">
        <v>2039</v>
      </c>
      <c r="R161" t="s">
        <v>2040</v>
      </c>
      <c r="S161" s="7">
        <f>(((J161/60)/60)/24)+DATE(1970,1,1)</f>
        <v>43345.208333333328</v>
      </c>
      <c r="T161" s="7">
        <f>(((K161/60)/60)/24)+DATE(1970,1,1)</f>
        <v>43359.208333333328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t="s">
        <v>14</v>
      </c>
      <c r="G162">
        <v>32</v>
      </c>
      <c r="H162" t="s">
        <v>21</v>
      </c>
      <c r="I162" t="s">
        <v>22</v>
      </c>
      <c r="J162">
        <v>1452146400</v>
      </c>
      <c r="K162">
        <v>1452578400</v>
      </c>
      <c r="L162" t="b">
        <v>0</v>
      </c>
      <c r="M162" t="b">
        <v>0</v>
      </c>
      <c r="N162" t="s">
        <v>60</v>
      </c>
      <c r="O162" s="4">
        <f>E162/D162</f>
        <v>0.82617647058823529</v>
      </c>
      <c r="P162">
        <f>IF(G162,E162/G162,0)</f>
        <v>87.78125</v>
      </c>
      <c r="Q162" t="s">
        <v>2035</v>
      </c>
      <c r="R162" t="s">
        <v>2045</v>
      </c>
      <c r="S162" s="7">
        <f>(((J162/60)/60)/24)+DATE(1970,1,1)</f>
        <v>42376.25</v>
      </c>
      <c r="T162" s="7">
        <f>(((K162/60)/60)/24)+DATE(1970,1,1)</f>
        <v>42381.25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t="s">
        <v>14</v>
      </c>
      <c r="G163">
        <v>7</v>
      </c>
      <c r="H163" t="s">
        <v>21</v>
      </c>
      <c r="I163" t="s">
        <v>22</v>
      </c>
      <c r="J163">
        <v>1500008400</v>
      </c>
      <c r="K163">
        <v>1500267600</v>
      </c>
      <c r="L163" t="b">
        <v>0</v>
      </c>
      <c r="M163" t="b">
        <v>1</v>
      </c>
      <c r="N163" t="s">
        <v>33</v>
      </c>
      <c r="O163" s="4">
        <f>E163/D163</f>
        <v>7.9076923076923072E-2</v>
      </c>
      <c r="P163">
        <f>IF(G163,E163/G163,0)</f>
        <v>73.428571428571431</v>
      </c>
      <c r="Q163" t="s">
        <v>2039</v>
      </c>
      <c r="R163" t="s">
        <v>2040</v>
      </c>
      <c r="S163" s="7">
        <f>(((J163/60)/60)/24)+DATE(1970,1,1)</f>
        <v>42930.208333333328</v>
      </c>
      <c r="T163" s="7">
        <f>(((K163/60)/60)/24)+DATE(1970,1,1)</f>
        <v>42933.208333333328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t="s">
        <v>14</v>
      </c>
      <c r="G164">
        <v>803</v>
      </c>
      <c r="H164" t="s">
        <v>21</v>
      </c>
      <c r="I164" t="s">
        <v>22</v>
      </c>
      <c r="J164">
        <v>1303102800</v>
      </c>
      <c r="K164">
        <v>1303189200</v>
      </c>
      <c r="L164" t="b">
        <v>0</v>
      </c>
      <c r="M164" t="b">
        <v>0</v>
      </c>
      <c r="N164" t="s">
        <v>33</v>
      </c>
      <c r="O164" s="4">
        <f>E164/D164</f>
        <v>0.74077834179357027</v>
      </c>
      <c r="P164">
        <f>IF(G164,E164/G164,0)</f>
        <v>109.04109589041096</v>
      </c>
      <c r="Q164" t="s">
        <v>2039</v>
      </c>
      <c r="R164" t="s">
        <v>2040</v>
      </c>
      <c r="S164" s="7">
        <f>(((J164/60)/60)/24)+DATE(1970,1,1)</f>
        <v>40651.208333333336</v>
      </c>
      <c r="T164" s="7">
        <f>(((K164/60)/60)/24)+DATE(1970,1,1)</f>
        <v>40652.208333333336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t="s">
        <v>14</v>
      </c>
      <c r="G165">
        <v>16</v>
      </c>
      <c r="H165" t="s">
        <v>21</v>
      </c>
      <c r="I165" t="s">
        <v>22</v>
      </c>
      <c r="J165">
        <v>1270789200</v>
      </c>
      <c r="K165">
        <v>1272171600</v>
      </c>
      <c r="L165" t="b">
        <v>0</v>
      </c>
      <c r="M165" t="b">
        <v>0</v>
      </c>
      <c r="N165" t="s">
        <v>89</v>
      </c>
      <c r="O165" s="4">
        <f>E165/D165</f>
        <v>0.20333333333333334</v>
      </c>
      <c r="P165">
        <f>IF(G165,E165/G165,0)</f>
        <v>99.125</v>
      </c>
      <c r="Q165" t="s">
        <v>2050</v>
      </c>
      <c r="R165" t="s">
        <v>2051</v>
      </c>
      <c r="S165" s="7">
        <f>(((J165/60)/60)/24)+DATE(1970,1,1)</f>
        <v>40277.208333333336</v>
      </c>
      <c r="T165" s="7">
        <f>(((K165/60)/60)/24)+DATE(1970,1,1)</f>
        <v>40293.208333333336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t="s">
        <v>14</v>
      </c>
      <c r="G166">
        <v>31</v>
      </c>
      <c r="H166" t="s">
        <v>21</v>
      </c>
      <c r="I166" t="s">
        <v>22</v>
      </c>
      <c r="J166">
        <v>1400907600</v>
      </c>
      <c r="K166">
        <v>1403413200</v>
      </c>
      <c r="L166" t="b">
        <v>0</v>
      </c>
      <c r="M166" t="b">
        <v>0</v>
      </c>
      <c r="N166" t="s">
        <v>33</v>
      </c>
      <c r="O166" s="4">
        <f>E166/D166</f>
        <v>0.33894736842105261</v>
      </c>
      <c r="P166">
        <f>IF(G166,E166/G166,0)</f>
        <v>103.87096774193549</v>
      </c>
      <c r="Q166" t="s">
        <v>2039</v>
      </c>
      <c r="R166" t="s">
        <v>2040</v>
      </c>
      <c r="S166" s="7">
        <f>(((J166/60)/60)/24)+DATE(1970,1,1)</f>
        <v>41783.208333333336</v>
      </c>
      <c r="T166" s="7">
        <f>(((K166/60)/60)/24)+DATE(1970,1,1)</f>
        <v>41812.208333333336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t="s">
        <v>14</v>
      </c>
      <c r="G167">
        <v>108</v>
      </c>
      <c r="H167" t="s">
        <v>107</v>
      </c>
      <c r="I167" t="s">
        <v>108</v>
      </c>
      <c r="J167">
        <v>1574143200</v>
      </c>
      <c r="K167">
        <v>1574229600</v>
      </c>
      <c r="L167" t="b">
        <v>0</v>
      </c>
      <c r="M167" t="b">
        <v>1</v>
      </c>
      <c r="N167" t="s">
        <v>17</v>
      </c>
      <c r="O167" s="4">
        <f>E167/D167</f>
        <v>0.66677083333333331</v>
      </c>
      <c r="P167">
        <f>IF(G167,E167/G167,0)</f>
        <v>59.268518518518519</v>
      </c>
      <c r="Q167" t="s">
        <v>2033</v>
      </c>
      <c r="R167" t="s">
        <v>2034</v>
      </c>
      <c r="S167" s="7">
        <f>(((J167/60)/60)/24)+DATE(1970,1,1)</f>
        <v>43788.25</v>
      </c>
      <c r="T167" s="7">
        <f>(((K167/60)/60)/24)+DATE(1970,1,1)</f>
        <v>43789.25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t="s">
        <v>14</v>
      </c>
      <c r="G168">
        <v>30</v>
      </c>
      <c r="H168" t="s">
        <v>21</v>
      </c>
      <c r="I168" t="s">
        <v>22</v>
      </c>
      <c r="J168">
        <v>1494738000</v>
      </c>
      <c r="K168">
        <v>1495861200</v>
      </c>
      <c r="L168" t="b">
        <v>0</v>
      </c>
      <c r="M168" t="b">
        <v>0</v>
      </c>
      <c r="N168" t="s">
        <v>33</v>
      </c>
      <c r="O168" s="4">
        <f>E168/D168</f>
        <v>0.19227272727272726</v>
      </c>
      <c r="P168">
        <f>IF(G168,E168/G168,0)</f>
        <v>42.3</v>
      </c>
      <c r="Q168" t="s">
        <v>2039</v>
      </c>
      <c r="R168" t="s">
        <v>2040</v>
      </c>
      <c r="S168" s="7">
        <f>(((J168/60)/60)/24)+DATE(1970,1,1)</f>
        <v>42869.208333333328</v>
      </c>
      <c r="T168" s="7">
        <f>(((K168/60)/60)/24)+DATE(1970,1,1)</f>
        <v>42882.208333333328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t="s">
        <v>14</v>
      </c>
      <c r="G169">
        <v>17</v>
      </c>
      <c r="H169" t="s">
        <v>21</v>
      </c>
      <c r="I169" t="s">
        <v>22</v>
      </c>
      <c r="J169">
        <v>1392357600</v>
      </c>
      <c r="K169">
        <v>1392530400</v>
      </c>
      <c r="L169" t="b">
        <v>0</v>
      </c>
      <c r="M169" t="b">
        <v>0</v>
      </c>
      <c r="N169" t="s">
        <v>23</v>
      </c>
      <c r="O169" s="4">
        <f>E169/D169</f>
        <v>0.15842105263157893</v>
      </c>
      <c r="P169">
        <f>IF(G169,E169/G169,0)</f>
        <v>53.117647058823529</v>
      </c>
      <c r="Q169" t="s">
        <v>2035</v>
      </c>
      <c r="R169" t="s">
        <v>2036</v>
      </c>
      <c r="S169" s="7">
        <f>(((J169/60)/60)/24)+DATE(1970,1,1)</f>
        <v>41684.25</v>
      </c>
      <c r="T169" s="7">
        <f>(((K169/60)/60)/24)+DATE(1970,1,1)</f>
        <v>41686.25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t="s">
        <v>14</v>
      </c>
      <c r="G170">
        <v>80</v>
      </c>
      <c r="H170" t="s">
        <v>21</v>
      </c>
      <c r="I170" t="s">
        <v>22</v>
      </c>
      <c r="J170">
        <v>1305003600</v>
      </c>
      <c r="K170">
        <v>1305781200</v>
      </c>
      <c r="L170" t="b">
        <v>0</v>
      </c>
      <c r="M170" t="b">
        <v>0</v>
      </c>
      <c r="N170" t="s">
        <v>119</v>
      </c>
      <c r="O170" s="4">
        <f>E170/D170</f>
        <v>9.5876777251184833E-2</v>
      </c>
      <c r="P170">
        <f>IF(G170,E170/G170,0)</f>
        <v>101.15</v>
      </c>
      <c r="Q170" t="s">
        <v>2047</v>
      </c>
      <c r="R170" t="s">
        <v>2053</v>
      </c>
      <c r="S170" s="7">
        <f>(((J170/60)/60)/24)+DATE(1970,1,1)</f>
        <v>40673.208333333336</v>
      </c>
      <c r="T170" s="7">
        <f>(((K170/60)/60)/24)+DATE(1970,1,1)</f>
        <v>40682.208333333336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t="s">
        <v>14</v>
      </c>
      <c r="G171">
        <v>2468</v>
      </c>
      <c r="H171" t="s">
        <v>21</v>
      </c>
      <c r="I171" t="s">
        <v>22</v>
      </c>
      <c r="J171">
        <v>1301634000</v>
      </c>
      <c r="K171">
        <v>1302325200</v>
      </c>
      <c r="L171" t="b">
        <v>0</v>
      </c>
      <c r="M171" t="b">
        <v>0</v>
      </c>
      <c r="N171" t="s">
        <v>100</v>
      </c>
      <c r="O171" s="4">
        <f>E171/D171</f>
        <v>0.94144366197183094</v>
      </c>
      <c r="P171">
        <f>IF(G171,E171/G171,0)</f>
        <v>65.000810372771468</v>
      </c>
      <c r="Q171" t="s">
        <v>2041</v>
      </c>
      <c r="R171" t="s">
        <v>2052</v>
      </c>
      <c r="S171" s="7">
        <f>(((J171/60)/60)/24)+DATE(1970,1,1)</f>
        <v>40634.208333333336</v>
      </c>
      <c r="T171" s="7">
        <f>(((K171/60)/60)/24)+DATE(1970,1,1)</f>
        <v>40642.208333333336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t="s">
        <v>14</v>
      </c>
      <c r="G172">
        <v>26</v>
      </c>
      <c r="H172" t="s">
        <v>40</v>
      </c>
      <c r="I172" t="s">
        <v>41</v>
      </c>
      <c r="J172">
        <v>1395896400</v>
      </c>
      <c r="K172">
        <v>1396069200</v>
      </c>
      <c r="L172" t="b">
        <v>0</v>
      </c>
      <c r="M172" t="b">
        <v>0</v>
      </c>
      <c r="N172" t="s">
        <v>42</v>
      </c>
      <c r="O172" s="4">
        <f>E172/D172</f>
        <v>0.24134831460674158</v>
      </c>
      <c r="P172">
        <f>IF(G172,E172/G172,0)</f>
        <v>82.615384615384613</v>
      </c>
      <c r="Q172" t="s">
        <v>2041</v>
      </c>
      <c r="R172" t="s">
        <v>2042</v>
      </c>
      <c r="S172" s="7">
        <f>(((J172/60)/60)/24)+DATE(1970,1,1)</f>
        <v>41725.208333333336</v>
      </c>
      <c r="T172" s="7">
        <f>(((K172/60)/60)/24)+DATE(1970,1,1)</f>
        <v>41727.208333333336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t="s">
        <v>14</v>
      </c>
      <c r="G173">
        <v>73</v>
      </c>
      <c r="H173" t="s">
        <v>21</v>
      </c>
      <c r="I173" t="s">
        <v>22</v>
      </c>
      <c r="J173">
        <v>1529125200</v>
      </c>
      <c r="K173">
        <v>1531112400</v>
      </c>
      <c r="L173" t="b">
        <v>0</v>
      </c>
      <c r="M173" t="b">
        <v>1</v>
      </c>
      <c r="N173" t="s">
        <v>33</v>
      </c>
      <c r="O173" s="4">
        <f>E173/D173</f>
        <v>0.90723076923076929</v>
      </c>
      <c r="P173">
        <f>IF(G173,E173/G173,0)</f>
        <v>80.780821917808225</v>
      </c>
      <c r="Q173" t="s">
        <v>2039</v>
      </c>
      <c r="R173" t="s">
        <v>2040</v>
      </c>
      <c r="S173" s="7">
        <f>(((J173/60)/60)/24)+DATE(1970,1,1)</f>
        <v>43267.208333333328</v>
      </c>
      <c r="T173" s="7">
        <f>(((K173/60)/60)/24)+DATE(1970,1,1)</f>
        <v>43290.208333333328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t="s">
        <v>14</v>
      </c>
      <c r="G174">
        <v>128</v>
      </c>
      <c r="H174" t="s">
        <v>21</v>
      </c>
      <c r="I174" t="s">
        <v>22</v>
      </c>
      <c r="J174">
        <v>1451109600</v>
      </c>
      <c r="K174">
        <v>1451628000</v>
      </c>
      <c r="L174" t="b">
        <v>0</v>
      </c>
      <c r="M174" t="b">
        <v>0</v>
      </c>
      <c r="N174" t="s">
        <v>71</v>
      </c>
      <c r="O174" s="4">
        <f>E174/D174</f>
        <v>0.46194444444444444</v>
      </c>
      <c r="P174">
        <f>IF(G174,E174/G174,0)</f>
        <v>25.984375</v>
      </c>
      <c r="Q174" t="s">
        <v>2041</v>
      </c>
      <c r="R174" t="s">
        <v>2049</v>
      </c>
      <c r="S174" s="7">
        <f>(((J174/60)/60)/24)+DATE(1970,1,1)</f>
        <v>42364.25</v>
      </c>
      <c r="T174" s="7">
        <f>(((K174/60)/60)/24)+DATE(1970,1,1)</f>
        <v>42370.25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t="s">
        <v>14</v>
      </c>
      <c r="G175">
        <v>33</v>
      </c>
      <c r="H175" t="s">
        <v>21</v>
      </c>
      <c r="I175" t="s">
        <v>22</v>
      </c>
      <c r="J175">
        <v>1566968400</v>
      </c>
      <c r="K175">
        <v>1567314000</v>
      </c>
      <c r="L175" t="b">
        <v>0</v>
      </c>
      <c r="M175" t="b">
        <v>1</v>
      </c>
      <c r="N175" t="s">
        <v>33</v>
      </c>
      <c r="O175" s="4">
        <f>E175/D175</f>
        <v>0.38538461538461538</v>
      </c>
      <c r="P175">
        <f>IF(G175,E175/G175,0)</f>
        <v>30.363636363636363</v>
      </c>
      <c r="Q175" t="s">
        <v>2039</v>
      </c>
      <c r="R175" t="s">
        <v>2040</v>
      </c>
      <c r="S175" s="7">
        <f>(((J175/60)/60)/24)+DATE(1970,1,1)</f>
        <v>43705.208333333328</v>
      </c>
      <c r="T175" s="7">
        <f>(((K175/60)/60)/24)+DATE(1970,1,1)</f>
        <v>43709.208333333328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t="s">
        <v>14</v>
      </c>
      <c r="G176">
        <v>1072</v>
      </c>
      <c r="H176" t="s">
        <v>21</v>
      </c>
      <c r="I176" t="s">
        <v>22</v>
      </c>
      <c r="J176">
        <v>1292392800</v>
      </c>
      <c r="K176">
        <v>1292479200</v>
      </c>
      <c r="L176" t="b">
        <v>0</v>
      </c>
      <c r="M176" t="b">
        <v>1</v>
      </c>
      <c r="N176" t="s">
        <v>23</v>
      </c>
      <c r="O176" s="4">
        <f>E176/D176</f>
        <v>0.97032531824611035</v>
      </c>
      <c r="P176">
        <f>IF(G176,E176/G176,0)</f>
        <v>63.994402985074629</v>
      </c>
      <c r="Q176" t="s">
        <v>2035</v>
      </c>
      <c r="R176" t="s">
        <v>2036</v>
      </c>
      <c r="S176" s="7">
        <f>(((J176/60)/60)/24)+DATE(1970,1,1)</f>
        <v>40527.25</v>
      </c>
      <c r="T176" s="7">
        <f>(((K176/60)/60)/24)+DATE(1970,1,1)</f>
        <v>40528.25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t="s">
        <v>14</v>
      </c>
      <c r="G177">
        <v>393</v>
      </c>
      <c r="H177" t="s">
        <v>21</v>
      </c>
      <c r="I177" t="s">
        <v>22</v>
      </c>
      <c r="J177">
        <v>1323669600</v>
      </c>
      <c r="K177">
        <v>1323756000</v>
      </c>
      <c r="L177" t="b">
        <v>0</v>
      </c>
      <c r="M177" t="b">
        <v>0</v>
      </c>
      <c r="N177" t="s">
        <v>122</v>
      </c>
      <c r="O177" s="4">
        <f>E177/D177</f>
        <v>0.94242587601078165</v>
      </c>
      <c r="P177">
        <f>IF(G177,E177/G177,0)</f>
        <v>88.966921119592882</v>
      </c>
      <c r="Q177" t="s">
        <v>2054</v>
      </c>
      <c r="R177" t="s">
        <v>2055</v>
      </c>
      <c r="S177" s="7">
        <f>(((J177/60)/60)/24)+DATE(1970,1,1)</f>
        <v>40889.25</v>
      </c>
      <c r="T177" s="7">
        <f>(((K177/60)/60)/24)+DATE(1970,1,1)</f>
        <v>40890.25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t="s">
        <v>14</v>
      </c>
      <c r="G178">
        <v>1257</v>
      </c>
      <c r="H178" t="s">
        <v>21</v>
      </c>
      <c r="I178" t="s">
        <v>22</v>
      </c>
      <c r="J178">
        <v>1440738000</v>
      </c>
      <c r="K178">
        <v>1441342800</v>
      </c>
      <c r="L178" t="b">
        <v>0</v>
      </c>
      <c r="M178" t="b">
        <v>0</v>
      </c>
      <c r="N178" t="s">
        <v>60</v>
      </c>
      <c r="O178" s="4">
        <f>E178/D178</f>
        <v>0.84669291338582675</v>
      </c>
      <c r="P178">
        <f>IF(G178,E178/G178,0)</f>
        <v>76.990453460620529</v>
      </c>
      <c r="Q178" t="s">
        <v>2035</v>
      </c>
      <c r="R178" t="s">
        <v>2045</v>
      </c>
      <c r="S178" s="7">
        <f>(((J178/60)/60)/24)+DATE(1970,1,1)</f>
        <v>42244.208333333328</v>
      </c>
      <c r="T178" s="7">
        <f>(((K178/60)/60)/24)+DATE(1970,1,1)</f>
        <v>42251.208333333328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t="s">
        <v>14</v>
      </c>
      <c r="G179">
        <v>328</v>
      </c>
      <c r="H179" t="s">
        <v>21</v>
      </c>
      <c r="I179" t="s">
        <v>22</v>
      </c>
      <c r="J179">
        <v>1374296400</v>
      </c>
      <c r="K179">
        <v>1375333200</v>
      </c>
      <c r="L179" t="b">
        <v>0</v>
      </c>
      <c r="M179" t="b">
        <v>0</v>
      </c>
      <c r="N179" t="s">
        <v>33</v>
      </c>
      <c r="O179" s="4">
        <f>E179/D179</f>
        <v>0.66521920668058454</v>
      </c>
      <c r="P179">
        <f>IF(G179,E179/G179,0)</f>
        <v>97.146341463414629</v>
      </c>
      <c r="Q179" t="s">
        <v>2039</v>
      </c>
      <c r="R179" t="s">
        <v>2040</v>
      </c>
      <c r="S179" s="7">
        <f>(((J179/60)/60)/24)+DATE(1970,1,1)</f>
        <v>41475.208333333336</v>
      </c>
      <c r="T179" s="7">
        <f>(((K179/60)/60)/24)+DATE(1970,1,1)</f>
        <v>41487.208333333336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t="s">
        <v>14</v>
      </c>
      <c r="G180">
        <v>147</v>
      </c>
      <c r="H180" t="s">
        <v>21</v>
      </c>
      <c r="I180" t="s">
        <v>22</v>
      </c>
      <c r="J180">
        <v>1384840800</v>
      </c>
      <c r="K180">
        <v>1389420000</v>
      </c>
      <c r="L180" t="b">
        <v>0</v>
      </c>
      <c r="M180" t="b">
        <v>0</v>
      </c>
      <c r="N180" t="s">
        <v>33</v>
      </c>
      <c r="O180" s="4">
        <f>E180/D180</f>
        <v>0.53922222222222227</v>
      </c>
      <c r="P180">
        <f>IF(G180,E180/G180,0)</f>
        <v>33.013605442176868</v>
      </c>
      <c r="Q180" t="s">
        <v>2039</v>
      </c>
      <c r="R180" t="s">
        <v>2040</v>
      </c>
      <c r="S180" s="7">
        <f>(((J180/60)/60)/24)+DATE(1970,1,1)</f>
        <v>41597.25</v>
      </c>
      <c r="T180" s="7">
        <f>(((K180/60)/60)/24)+DATE(1970,1,1)</f>
        <v>41650.25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t="s">
        <v>14</v>
      </c>
      <c r="G181">
        <v>830</v>
      </c>
      <c r="H181" t="s">
        <v>21</v>
      </c>
      <c r="I181" t="s">
        <v>22</v>
      </c>
      <c r="J181">
        <v>1516600800</v>
      </c>
      <c r="K181">
        <v>1520056800</v>
      </c>
      <c r="L181" t="b">
        <v>0</v>
      </c>
      <c r="M181" t="b">
        <v>0</v>
      </c>
      <c r="N181" t="s">
        <v>89</v>
      </c>
      <c r="O181" s="4">
        <f>E181/D181</f>
        <v>0.41983299595141699</v>
      </c>
      <c r="P181">
        <f>IF(G181,E181/G181,0)</f>
        <v>99.950602409638549</v>
      </c>
      <c r="Q181" t="s">
        <v>2050</v>
      </c>
      <c r="R181" t="s">
        <v>2051</v>
      </c>
      <c r="S181" s="7">
        <f>(((J181/60)/60)/24)+DATE(1970,1,1)</f>
        <v>43122.25</v>
      </c>
      <c r="T181" s="7">
        <f>(((K181/60)/60)/24)+DATE(1970,1,1)</f>
        <v>43162.25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t="s">
        <v>14</v>
      </c>
      <c r="G182">
        <v>331</v>
      </c>
      <c r="H182" t="s">
        <v>40</v>
      </c>
      <c r="I182" t="s">
        <v>41</v>
      </c>
      <c r="J182">
        <v>1436418000</v>
      </c>
      <c r="K182">
        <v>1436504400</v>
      </c>
      <c r="L182" t="b">
        <v>0</v>
      </c>
      <c r="M182" t="b">
        <v>0</v>
      </c>
      <c r="N182" t="s">
        <v>53</v>
      </c>
      <c r="O182" s="4">
        <f>E182/D182</f>
        <v>0.14694796954314721</v>
      </c>
      <c r="P182">
        <f>IF(G182,E182/G182,0)</f>
        <v>69.966767371601208</v>
      </c>
      <c r="Q182" t="s">
        <v>2041</v>
      </c>
      <c r="R182" t="s">
        <v>2044</v>
      </c>
      <c r="S182" s="7">
        <f>(((J182/60)/60)/24)+DATE(1970,1,1)</f>
        <v>42194.208333333328</v>
      </c>
      <c r="T182" s="7">
        <f>(((K182/60)/60)/24)+DATE(1970,1,1)</f>
        <v>42195.208333333328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t="s">
        <v>14</v>
      </c>
      <c r="G183">
        <v>25</v>
      </c>
      <c r="H183" t="s">
        <v>21</v>
      </c>
      <c r="I183" t="s">
        <v>22</v>
      </c>
      <c r="J183">
        <v>1503550800</v>
      </c>
      <c r="K183">
        <v>1508302800</v>
      </c>
      <c r="L183" t="b">
        <v>0</v>
      </c>
      <c r="M183" t="b">
        <v>1</v>
      </c>
      <c r="N183" t="s">
        <v>60</v>
      </c>
      <c r="O183" s="4">
        <f>E183/D183</f>
        <v>0.34475</v>
      </c>
      <c r="P183">
        <f>IF(G183,E183/G183,0)</f>
        <v>110.32</v>
      </c>
      <c r="Q183" t="s">
        <v>2035</v>
      </c>
      <c r="R183" t="s">
        <v>2045</v>
      </c>
      <c r="S183" s="7">
        <f>(((J183/60)/60)/24)+DATE(1970,1,1)</f>
        <v>42971.208333333328</v>
      </c>
      <c r="T183" s="7">
        <f>(((K183/60)/60)/24)+DATE(1970,1,1)</f>
        <v>43026.208333333328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t="s">
        <v>14</v>
      </c>
      <c r="G184">
        <v>3483</v>
      </c>
      <c r="H184" t="s">
        <v>21</v>
      </c>
      <c r="I184" t="s">
        <v>22</v>
      </c>
      <c r="J184">
        <v>1487224800</v>
      </c>
      <c r="K184">
        <v>1488348000</v>
      </c>
      <c r="L184" t="b">
        <v>0</v>
      </c>
      <c r="M184" t="b">
        <v>0</v>
      </c>
      <c r="N184" t="s">
        <v>17</v>
      </c>
      <c r="O184" s="4">
        <f>E184/D184</f>
        <v>0.71770351758793971</v>
      </c>
      <c r="P184">
        <f>IF(G184,E184/G184,0)</f>
        <v>41.005742176284812</v>
      </c>
      <c r="Q184" t="s">
        <v>2033</v>
      </c>
      <c r="R184" t="s">
        <v>2034</v>
      </c>
      <c r="S184" s="7">
        <f>(((J184/60)/60)/24)+DATE(1970,1,1)</f>
        <v>42782.25</v>
      </c>
      <c r="T184" s="7">
        <f>(((K184/60)/60)/24)+DATE(1970,1,1)</f>
        <v>42795.25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t="s">
        <v>14</v>
      </c>
      <c r="G185">
        <v>923</v>
      </c>
      <c r="H185" t="s">
        <v>21</v>
      </c>
      <c r="I185" t="s">
        <v>22</v>
      </c>
      <c r="J185">
        <v>1500008400</v>
      </c>
      <c r="K185">
        <v>1502600400</v>
      </c>
      <c r="L185" t="b">
        <v>0</v>
      </c>
      <c r="M185" t="b">
        <v>0</v>
      </c>
      <c r="N185" t="s">
        <v>33</v>
      </c>
      <c r="O185" s="4">
        <f>E185/D185</f>
        <v>0.53074115044247783</v>
      </c>
      <c r="P185">
        <f>IF(G185,E185/G185,0)</f>
        <v>103.96316359696641</v>
      </c>
      <c r="Q185" t="s">
        <v>2039</v>
      </c>
      <c r="R185" t="s">
        <v>2040</v>
      </c>
      <c r="S185" s="7">
        <f>(((J185/60)/60)/24)+DATE(1970,1,1)</f>
        <v>42930.208333333328</v>
      </c>
      <c r="T185" s="7">
        <f>(((K185/60)/60)/24)+DATE(1970,1,1)</f>
        <v>42960.208333333328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t="s">
        <v>14</v>
      </c>
      <c r="G186">
        <v>1</v>
      </c>
      <c r="H186" t="s">
        <v>21</v>
      </c>
      <c r="I186" t="s">
        <v>22</v>
      </c>
      <c r="J186">
        <v>1432098000</v>
      </c>
      <c r="K186">
        <v>1433653200</v>
      </c>
      <c r="L186" t="b">
        <v>0</v>
      </c>
      <c r="M186" t="b">
        <v>1</v>
      </c>
      <c r="N186" t="s">
        <v>159</v>
      </c>
      <c r="O186" s="4">
        <f>E186/D186</f>
        <v>0.05</v>
      </c>
      <c r="P186">
        <f>IF(G186,E186/G186,0)</f>
        <v>5</v>
      </c>
      <c r="Q186" t="s">
        <v>2035</v>
      </c>
      <c r="R186" t="s">
        <v>2058</v>
      </c>
      <c r="S186" s="7">
        <f>(((J186/60)/60)/24)+DATE(1970,1,1)</f>
        <v>42144.208333333328</v>
      </c>
      <c r="T186" s="7">
        <f>(((K186/60)/60)/24)+DATE(1970,1,1)</f>
        <v>42162.208333333328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t="s">
        <v>14</v>
      </c>
      <c r="G187">
        <v>33</v>
      </c>
      <c r="H187" t="s">
        <v>15</v>
      </c>
      <c r="I187" t="s">
        <v>16</v>
      </c>
      <c r="J187">
        <v>1446876000</v>
      </c>
      <c r="K187">
        <v>1447567200</v>
      </c>
      <c r="L187" t="b">
        <v>0</v>
      </c>
      <c r="M187" t="b">
        <v>0</v>
      </c>
      <c r="N187" t="s">
        <v>33</v>
      </c>
      <c r="O187" s="4">
        <f>E187/D187</f>
        <v>0.34892857142857142</v>
      </c>
      <c r="P187">
        <f>IF(G187,E187/G187,0)</f>
        <v>29.606060606060606</v>
      </c>
      <c r="Q187" t="s">
        <v>2039</v>
      </c>
      <c r="R187" t="s">
        <v>2040</v>
      </c>
      <c r="S187" s="7">
        <f>(((J187/60)/60)/24)+DATE(1970,1,1)</f>
        <v>42315.25</v>
      </c>
      <c r="T187" s="7">
        <f>(((K187/60)/60)/24)+DATE(1970,1,1)</f>
        <v>42323.25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t="s">
        <v>14</v>
      </c>
      <c r="G188">
        <v>40</v>
      </c>
      <c r="H188" t="s">
        <v>107</v>
      </c>
      <c r="I188" t="s">
        <v>108</v>
      </c>
      <c r="J188">
        <v>1326520800</v>
      </c>
      <c r="K188">
        <v>1327298400</v>
      </c>
      <c r="L188" t="b">
        <v>0</v>
      </c>
      <c r="M188" t="b">
        <v>0</v>
      </c>
      <c r="N188" t="s">
        <v>33</v>
      </c>
      <c r="O188" s="4">
        <f>E188/D188</f>
        <v>0.36892473118279567</v>
      </c>
      <c r="P188">
        <f>IF(G188,E188/G188,0)</f>
        <v>85.775000000000006</v>
      </c>
      <c r="Q188" t="s">
        <v>2039</v>
      </c>
      <c r="R188" t="s">
        <v>2040</v>
      </c>
      <c r="S188" s="7">
        <f>(((J188/60)/60)/24)+DATE(1970,1,1)</f>
        <v>40922.25</v>
      </c>
      <c r="T188" s="7">
        <f>(((K188/60)/60)/24)+DATE(1970,1,1)</f>
        <v>40931.25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t="s">
        <v>14</v>
      </c>
      <c r="G189">
        <v>23</v>
      </c>
      <c r="H189" t="s">
        <v>15</v>
      </c>
      <c r="I189" t="s">
        <v>16</v>
      </c>
      <c r="J189">
        <v>1533877200</v>
      </c>
      <c r="K189">
        <v>1534136400</v>
      </c>
      <c r="L189" t="b">
        <v>1</v>
      </c>
      <c r="M189" t="b">
        <v>0</v>
      </c>
      <c r="N189" t="s">
        <v>122</v>
      </c>
      <c r="O189" s="4">
        <f>E189/D189</f>
        <v>0.11814432989690722</v>
      </c>
      <c r="P189">
        <f>IF(G189,E189/G189,0)</f>
        <v>49.826086956521742</v>
      </c>
      <c r="Q189" t="s">
        <v>2054</v>
      </c>
      <c r="R189" t="s">
        <v>2055</v>
      </c>
      <c r="S189" s="7">
        <f>(((J189/60)/60)/24)+DATE(1970,1,1)</f>
        <v>43322.208333333328</v>
      </c>
      <c r="T189" s="7">
        <f>(((K189/60)/60)/24)+DATE(1970,1,1)</f>
        <v>43325.208333333328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t="s">
        <v>14</v>
      </c>
      <c r="G190">
        <v>75</v>
      </c>
      <c r="H190" t="s">
        <v>21</v>
      </c>
      <c r="I190" t="s">
        <v>22</v>
      </c>
      <c r="J190">
        <v>1413608400</v>
      </c>
      <c r="K190">
        <v>1415685600</v>
      </c>
      <c r="L190" t="b">
        <v>0</v>
      </c>
      <c r="M190" t="b">
        <v>1</v>
      </c>
      <c r="N190" t="s">
        <v>33</v>
      </c>
      <c r="O190" s="4">
        <f>E190/D190</f>
        <v>0.18888888888888888</v>
      </c>
      <c r="P190">
        <f>IF(G190,E190/G190,0)</f>
        <v>24.933333333333334</v>
      </c>
      <c r="Q190" t="s">
        <v>2039</v>
      </c>
      <c r="R190" t="s">
        <v>2040</v>
      </c>
      <c r="S190" s="7">
        <f>(((J190/60)/60)/24)+DATE(1970,1,1)</f>
        <v>41930.208333333336</v>
      </c>
      <c r="T190" s="7">
        <f>(((K190/60)/60)/24)+DATE(1970,1,1)</f>
        <v>41954.25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t="s">
        <v>14</v>
      </c>
      <c r="G191">
        <v>2176</v>
      </c>
      <c r="H191" t="s">
        <v>21</v>
      </c>
      <c r="I191" t="s">
        <v>22</v>
      </c>
      <c r="J191">
        <v>1423375200</v>
      </c>
      <c r="K191">
        <v>1427778000</v>
      </c>
      <c r="L191" t="b">
        <v>0</v>
      </c>
      <c r="M191" t="b">
        <v>0</v>
      </c>
      <c r="N191" t="s">
        <v>33</v>
      </c>
      <c r="O191" s="4">
        <f>E191/D191</f>
        <v>0.67869978858350954</v>
      </c>
      <c r="P191">
        <f>IF(G191,E191/G191,0)</f>
        <v>59.011948529411768</v>
      </c>
      <c r="Q191" t="s">
        <v>2039</v>
      </c>
      <c r="R191" t="s">
        <v>2040</v>
      </c>
      <c r="S191" s="7">
        <f>(((J191/60)/60)/24)+DATE(1970,1,1)</f>
        <v>42043.25</v>
      </c>
      <c r="T191" s="7">
        <f>(((K191/60)/60)/24)+DATE(1970,1,1)</f>
        <v>42094.208333333328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t="s">
        <v>14</v>
      </c>
      <c r="G192">
        <v>441</v>
      </c>
      <c r="H192" t="s">
        <v>21</v>
      </c>
      <c r="I192" t="s">
        <v>22</v>
      </c>
      <c r="J192">
        <v>1547186400</v>
      </c>
      <c r="K192">
        <v>1547618400</v>
      </c>
      <c r="L192" t="b">
        <v>0</v>
      </c>
      <c r="M192" t="b">
        <v>1</v>
      </c>
      <c r="N192" t="s">
        <v>42</v>
      </c>
      <c r="O192" s="4">
        <f>E192/D192</f>
        <v>0.13185782556750297</v>
      </c>
      <c r="P192">
        <f>IF(G192,E192/G192,0)</f>
        <v>50.05215419501134</v>
      </c>
      <c r="Q192" t="s">
        <v>2041</v>
      </c>
      <c r="R192" t="s">
        <v>2042</v>
      </c>
      <c r="S192" s="7">
        <f>(((J192/60)/60)/24)+DATE(1970,1,1)</f>
        <v>43476.25</v>
      </c>
      <c r="T192" s="7">
        <f>(((K192/60)/60)/24)+DATE(1970,1,1)</f>
        <v>43481.25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t="s">
        <v>14</v>
      </c>
      <c r="G193">
        <v>25</v>
      </c>
      <c r="H193" t="s">
        <v>21</v>
      </c>
      <c r="I193" t="s">
        <v>22</v>
      </c>
      <c r="J193">
        <v>1444971600</v>
      </c>
      <c r="K193">
        <v>1449900000</v>
      </c>
      <c r="L193" t="b">
        <v>0</v>
      </c>
      <c r="M193" t="b">
        <v>0</v>
      </c>
      <c r="N193" t="s">
        <v>60</v>
      </c>
      <c r="O193" s="4">
        <f>E193/D193</f>
        <v>0.54777777777777781</v>
      </c>
      <c r="P193">
        <f>IF(G193,E193/G193,0)</f>
        <v>59.16</v>
      </c>
      <c r="Q193" t="s">
        <v>2035</v>
      </c>
      <c r="R193" t="s">
        <v>2045</v>
      </c>
      <c r="S193" s="7">
        <f>(((J193/60)/60)/24)+DATE(1970,1,1)</f>
        <v>42293.208333333328</v>
      </c>
      <c r="T193" s="7">
        <f>(((K193/60)/60)/24)+DATE(1970,1,1)</f>
        <v>42350.25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t="s">
        <v>14</v>
      </c>
      <c r="G194">
        <v>127</v>
      </c>
      <c r="H194" t="s">
        <v>21</v>
      </c>
      <c r="I194" t="s">
        <v>22</v>
      </c>
      <c r="J194">
        <v>1571720400</v>
      </c>
      <c r="K194">
        <v>1572933600</v>
      </c>
      <c r="L194" t="b">
        <v>0</v>
      </c>
      <c r="M194" t="b">
        <v>0</v>
      </c>
      <c r="N194" t="s">
        <v>33</v>
      </c>
      <c r="O194" s="4">
        <f>E194/D194</f>
        <v>0.10257545271629778</v>
      </c>
      <c r="P194">
        <f>IF(G194,E194/G194,0)</f>
        <v>40.14173228346457</v>
      </c>
      <c r="Q194" t="s">
        <v>2039</v>
      </c>
      <c r="R194" t="s">
        <v>2040</v>
      </c>
      <c r="S194" s="7">
        <f>(((J194/60)/60)/24)+DATE(1970,1,1)</f>
        <v>43760.208333333328</v>
      </c>
      <c r="T194" s="7">
        <f>(((K194/60)/60)/24)+DATE(1970,1,1)</f>
        <v>43774.25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t="s">
        <v>14</v>
      </c>
      <c r="G195">
        <v>355</v>
      </c>
      <c r="H195" t="s">
        <v>21</v>
      </c>
      <c r="I195" t="s">
        <v>22</v>
      </c>
      <c r="J195">
        <v>1526878800</v>
      </c>
      <c r="K195">
        <v>1530162000</v>
      </c>
      <c r="L195" t="b">
        <v>0</v>
      </c>
      <c r="M195" t="b">
        <v>0</v>
      </c>
      <c r="N195" t="s">
        <v>42</v>
      </c>
      <c r="O195" s="4">
        <f>E195/D195</f>
        <v>0.13962962962962963</v>
      </c>
      <c r="P195">
        <f>IF(G195,E195/G195,0)</f>
        <v>70.090140845070422</v>
      </c>
      <c r="Q195" t="s">
        <v>2041</v>
      </c>
      <c r="R195" t="s">
        <v>2042</v>
      </c>
      <c r="S195" s="7">
        <f>(((J195/60)/60)/24)+DATE(1970,1,1)</f>
        <v>43241.208333333328</v>
      </c>
      <c r="T195" s="7">
        <f>(((K195/60)/60)/24)+DATE(1970,1,1)</f>
        <v>43279.208333333328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t="s">
        <v>14</v>
      </c>
      <c r="G196">
        <v>44</v>
      </c>
      <c r="H196" t="s">
        <v>40</v>
      </c>
      <c r="I196" t="s">
        <v>41</v>
      </c>
      <c r="J196">
        <v>1319691600</v>
      </c>
      <c r="K196">
        <v>1320904800</v>
      </c>
      <c r="L196" t="b">
        <v>0</v>
      </c>
      <c r="M196" t="b">
        <v>0</v>
      </c>
      <c r="N196" t="s">
        <v>33</v>
      </c>
      <c r="O196" s="4">
        <f>E196/D196</f>
        <v>0.40444444444444444</v>
      </c>
      <c r="P196">
        <f>IF(G196,E196/G196,0)</f>
        <v>66.181818181818187</v>
      </c>
      <c r="Q196" t="s">
        <v>2039</v>
      </c>
      <c r="R196" t="s">
        <v>2040</v>
      </c>
      <c r="S196" s="7">
        <f>(((J196/60)/60)/24)+DATE(1970,1,1)</f>
        <v>40843.208333333336</v>
      </c>
      <c r="T196" s="7">
        <f>(((K196/60)/60)/24)+DATE(1970,1,1)</f>
        <v>40857.25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t="s">
        <v>14</v>
      </c>
      <c r="G197">
        <v>67</v>
      </c>
      <c r="H197" t="s">
        <v>21</v>
      </c>
      <c r="I197" t="s">
        <v>22</v>
      </c>
      <c r="J197">
        <v>1508130000</v>
      </c>
      <c r="K197">
        <v>1509771600</v>
      </c>
      <c r="L197" t="b">
        <v>0</v>
      </c>
      <c r="M197" t="b">
        <v>0</v>
      </c>
      <c r="N197" t="s">
        <v>122</v>
      </c>
      <c r="O197" s="4">
        <f>E197/D197</f>
        <v>0.63769230769230767</v>
      </c>
      <c r="P197">
        <f>IF(G197,E197/G197,0)</f>
        <v>86.611940298507463</v>
      </c>
      <c r="Q197" t="s">
        <v>2054</v>
      </c>
      <c r="R197" t="s">
        <v>2055</v>
      </c>
      <c r="S197" s="7">
        <f>(((J197/60)/60)/24)+DATE(1970,1,1)</f>
        <v>43024.208333333328</v>
      </c>
      <c r="T197" s="7">
        <f>(((K197/60)/60)/24)+DATE(1970,1,1)</f>
        <v>43043.208333333328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t="s">
        <v>14</v>
      </c>
      <c r="G198">
        <v>1068</v>
      </c>
      <c r="H198" t="s">
        <v>21</v>
      </c>
      <c r="I198" t="s">
        <v>22</v>
      </c>
      <c r="J198">
        <v>1277528400</v>
      </c>
      <c r="K198">
        <v>1278565200</v>
      </c>
      <c r="L198" t="b">
        <v>0</v>
      </c>
      <c r="M198" t="b">
        <v>0</v>
      </c>
      <c r="N198" t="s">
        <v>33</v>
      </c>
      <c r="O198" s="4">
        <f>E198/D198</f>
        <v>0.76423616236162362</v>
      </c>
      <c r="P198">
        <f>IF(G198,E198/G198,0)</f>
        <v>96.960674157303373</v>
      </c>
      <c r="Q198" t="s">
        <v>2039</v>
      </c>
      <c r="R198" t="s">
        <v>2040</v>
      </c>
      <c r="S198" s="7">
        <f>(((J198/60)/60)/24)+DATE(1970,1,1)</f>
        <v>40355.208333333336</v>
      </c>
      <c r="T198" s="7">
        <f>(((K198/60)/60)/24)+DATE(1970,1,1)</f>
        <v>40367.208333333336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t="s">
        <v>14</v>
      </c>
      <c r="G199">
        <v>424</v>
      </c>
      <c r="H199" t="s">
        <v>21</v>
      </c>
      <c r="I199" t="s">
        <v>22</v>
      </c>
      <c r="J199">
        <v>1339477200</v>
      </c>
      <c r="K199">
        <v>1339909200</v>
      </c>
      <c r="L199" t="b">
        <v>0</v>
      </c>
      <c r="M199" t="b">
        <v>0</v>
      </c>
      <c r="N199" t="s">
        <v>65</v>
      </c>
      <c r="O199" s="4">
        <f>E199/D199</f>
        <v>0.39261467889908258</v>
      </c>
      <c r="P199">
        <f>IF(G199,E199/G199,0)</f>
        <v>100.93160377358491</v>
      </c>
      <c r="Q199" t="s">
        <v>2037</v>
      </c>
      <c r="R199" t="s">
        <v>2046</v>
      </c>
      <c r="S199" s="7">
        <f>(((J199/60)/60)/24)+DATE(1970,1,1)</f>
        <v>41072.208333333336</v>
      </c>
      <c r="T199" s="7">
        <f>(((K199/60)/60)/24)+DATE(1970,1,1)</f>
        <v>41077.208333333336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t="s">
        <v>14</v>
      </c>
      <c r="G200">
        <v>151</v>
      </c>
      <c r="H200" t="s">
        <v>21</v>
      </c>
      <c r="I200" t="s">
        <v>22</v>
      </c>
      <c r="J200">
        <v>1389679200</v>
      </c>
      <c r="K200">
        <v>1389852000</v>
      </c>
      <c r="L200" t="b">
        <v>0</v>
      </c>
      <c r="M200" t="b">
        <v>0</v>
      </c>
      <c r="N200" t="s">
        <v>68</v>
      </c>
      <c r="O200" s="4">
        <f>E200/D200</f>
        <v>7.27317880794702E-2</v>
      </c>
      <c r="P200">
        <f>IF(G200,E200/G200,0)</f>
        <v>29.09271523178808</v>
      </c>
      <c r="Q200" t="s">
        <v>2047</v>
      </c>
      <c r="R200" t="s">
        <v>2048</v>
      </c>
      <c r="S200" s="7">
        <f>(((J200/60)/60)/24)+DATE(1970,1,1)</f>
        <v>41653.25</v>
      </c>
      <c r="T200" s="7">
        <f>(((K200/60)/60)/24)+DATE(1970,1,1)</f>
        <v>41655.25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t="s">
        <v>14</v>
      </c>
      <c r="G201">
        <v>1608</v>
      </c>
      <c r="H201" t="s">
        <v>21</v>
      </c>
      <c r="I201" t="s">
        <v>22</v>
      </c>
      <c r="J201">
        <v>1294293600</v>
      </c>
      <c r="K201">
        <v>1294466400</v>
      </c>
      <c r="L201" t="b">
        <v>0</v>
      </c>
      <c r="M201" t="b">
        <v>0</v>
      </c>
      <c r="N201" t="s">
        <v>65</v>
      </c>
      <c r="O201" s="4">
        <f>E201/D201</f>
        <v>0.65642371234207963</v>
      </c>
      <c r="P201">
        <f>IF(G201,E201/G201,0)</f>
        <v>42.006218905472636</v>
      </c>
      <c r="Q201" t="s">
        <v>2037</v>
      </c>
      <c r="R201" t="s">
        <v>2046</v>
      </c>
      <c r="S201" s="7">
        <f>(((J201/60)/60)/24)+DATE(1970,1,1)</f>
        <v>40549.25</v>
      </c>
      <c r="T201" s="7">
        <f>(((K201/60)/60)/24)+DATE(1970,1,1)</f>
        <v>40551.25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>
        <v>941</v>
      </c>
      <c r="H202" t="s">
        <v>21</v>
      </c>
      <c r="I202" t="s">
        <v>22</v>
      </c>
      <c r="J202">
        <v>1296626400</v>
      </c>
      <c r="K202">
        <v>1297231200</v>
      </c>
      <c r="L202" t="b">
        <v>0</v>
      </c>
      <c r="M202" t="b">
        <v>0</v>
      </c>
      <c r="N202" t="s">
        <v>60</v>
      </c>
      <c r="O202" s="4">
        <f>E202/D202</f>
        <v>0.63850976361767731</v>
      </c>
      <c r="P202">
        <f>IF(G202,E202/G202,0)</f>
        <v>66.022316684378325</v>
      </c>
      <c r="Q202" t="s">
        <v>2035</v>
      </c>
      <c r="R202" t="s">
        <v>2045</v>
      </c>
      <c r="S202" s="7">
        <f>(((J202/60)/60)/24)+DATE(1970,1,1)</f>
        <v>40576.25</v>
      </c>
      <c r="T202" s="7">
        <f>(((K202/60)/60)/24)+DATE(1970,1,1)</f>
        <v>40583.25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t="s">
        <v>14</v>
      </c>
      <c r="G203">
        <v>1</v>
      </c>
      <c r="H203" t="s">
        <v>21</v>
      </c>
      <c r="I203" t="s">
        <v>22</v>
      </c>
      <c r="J203">
        <v>1376629200</v>
      </c>
      <c r="K203">
        <v>1378530000</v>
      </c>
      <c r="L203" t="b">
        <v>0</v>
      </c>
      <c r="M203" t="b">
        <v>1</v>
      </c>
      <c r="N203" t="s">
        <v>122</v>
      </c>
      <c r="O203" s="4">
        <f>E203/D203</f>
        <v>0.02</v>
      </c>
      <c r="P203">
        <f>IF(G203,E203/G203,0)</f>
        <v>2</v>
      </c>
      <c r="Q203" t="s">
        <v>2054</v>
      </c>
      <c r="R203" t="s">
        <v>2055</v>
      </c>
      <c r="S203" s="7">
        <f>(((J203/60)/60)/24)+DATE(1970,1,1)</f>
        <v>41502.208333333336</v>
      </c>
      <c r="T203" s="7">
        <f>(((K203/60)/60)/24)+DATE(1970,1,1)</f>
        <v>41524.208333333336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>
        <v>40</v>
      </c>
      <c r="H204" t="s">
        <v>21</v>
      </c>
      <c r="I204" t="s">
        <v>22</v>
      </c>
      <c r="J204">
        <v>1325829600</v>
      </c>
      <c r="K204">
        <v>1329890400</v>
      </c>
      <c r="L204" t="b">
        <v>0</v>
      </c>
      <c r="M204" t="b">
        <v>1</v>
      </c>
      <c r="N204" t="s">
        <v>100</v>
      </c>
      <c r="O204" s="4">
        <f>E204/D204</f>
        <v>0.40356164383561643</v>
      </c>
      <c r="P204">
        <f>IF(G204,E204/G204,0)</f>
        <v>73.650000000000006</v>
      </c>
      <c r="Q204" t="s">
        <v>2041</v>
      </c>
      <c r="R204" t="s">
        <v>2052</v>
      </c>
      <c r="S204" s="7">
        <f>(((J204/60)/60)/24)+DATE(1970,1,1)</f>
        <v>40914.25</v>
      </c>
      <c r="T204" s="7">
        <f>(((K204/60)/60)/24)+DATE(1970,1,1)</f>
        <v>40961.25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t="s">
        <v>14</v>
      </c>
      <c r="G205">
        <v>3015</v>
      </c>
      <c r="H205" t="s">
        <v>15</v>
      </c>
      <c r="I205" t="s">
        <v>16</v>
      </c>
      <c r="J205">
        <v>1273640400</v>
      </c>
      <c r="K205">
        <v>1276750800</v>
      </c>
      <c r="L205" t="b">
        <v>0</v>
      </c>
      <c r="M205" t="b">
        <v>1</v>
      </c>
      <c r="N205" t="s">
        <v>33</v>
      </c>
      <c r="O205" s="4">
        <f>E205/D205</f>
        <v>0.86220633299284988</v>
      </c>
      <c r="P205">
        <f>IF(G205,E205/G205,0)</f>
        <v>55.99336650082919</v>
      </c>
      <c r="Q205" t="s">
        <v>2039</v>
      </c>
      <c r="R205" t="s">
        <v>2040</v>
      </c>
      <c r="S205" s="7">
        <f>(((J205/60)/60)/24)+DATE(1970,1,1)</f>
        <v>40310.208333333336</v>
      </c>
      <c r="T205" s="7">
        <f>(((K205/60)/60)/24)+DATE(1970,1,1)</f>
        <v>40346.208333333336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t="s">
        <v>14</v>
      </c>
      <c r="G206">
        <v>435</v>
      </c>
      <c r="H206" t="s">
        <v>21</v>
      </c>
      <c r="I206" t="s">
        <v>22</v>
      </c>
      <c r="J206">
        <v>1528088400</v>
      </c>
      <c r="K206">
        <v>1532408400</v>
      </c>
      <c r="L206" t="b">
        <v>0</v>
      </c>
      <c r="M206" t="b">
        <v>0</v>
      </c>
      <c r="N206" t="s">
        <v>33</v>
      </c>
      <c r="O206" s="4">
        <f>E206/D206</f>
        <v>0.89618243243243245</v>
      </c>
      <c r="P206">
        <f>IF(G206,E206/G206,0)</f>
        <v>60.981609195402299</v>
      </c>
      <c r="Q206" t="s">
        <v>2039</v>
      </c>
      <c r="R206" t="s">
        <v>2040</v>
      </c>
      <c r="S206" s="7">
        <f>(((J206/60)/60)/24)+DATE(1970,1,1)</f>
        <v>43255.208333333328</v>
      </c>
      <c r="T206" s="7">
        <f>(((K206/60)/60)/24)+DATE(1970,1,1)</f>
        <v>43305.208333333328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t="s">
        <v>14</v>
      </c>
      <c r="G207">
        <v>714</v>
      </c>
      <c r="H207" t="s">
        <v>21</v>
      </c>
      <c r="I207" t="s">
        <v>22</v>
      </c>
      <c r="J207">
        <v>1492491600</v>
      </c>
      <c r="K207">
        <v>1492837200</v>
      </c>
      <c r="L207" t="b">
        <v>0</v>
      </c>
      <c r="M207" t="b">
        <v>0</v>
      </c>
      <c r="N207" t="s">
        <v>23</v>
      </c>
      <c r="O207" s="4">
        <f>E207/D207</f>
        <v>0.46315634218289087</v>
      </c>
      <c r="P207">
        <f>IF(G207,E207/G207,0)</f>
        <v>87.960784313725483</v>
      </c>
      <c r="Q207" t="s">
        <v>2035</v>
      </c>
      <c r="R207" t="s">
        <v>2036</v>
      </c>
      <c r="S207" s="7">
        <f>(((J207/60)/60)/24)+DATE(1970,1,1)</f>
        <v>42843.208333333328</v>
      </c>
      <c r="T207" s="7">
        <f>(((K207/60)/60)/24)+DATE(1970,1,1)</f>
        <v>42847.208333333328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t="s">
        <v>14</v>
      </c>
      <c r="G208">
        <v>5497</v>
      </c>
      <c r="H208" t="s">
        <v>21</v>
      </c>
      <c r="I208" t="s">
        <v>22</v>
      </c>
      <c r="J208">
        <v>1271739600</v>
      </c>
      <c r="K208">
        <v>1272430800</v>
      </c>
      <c r="L208" t="b">
        <v>0</v>
      </c>
      <c r="M208" t="b">
        <v>1</v>
      </c>
      <c r="N208" t="s">
        <v>17</v>
      </c>
      <c r="O208" s="4">
        <f>E208/D208</f>
        <v>0.84699787460148779</v>
      </c>
      <c r="P208">
        <f>IF(G208,E208/G208,0)</f>
        <v>28.998544660724033</v>
      </c>
      <c r="Q208" t="s">
        <v>2033</v>
      </c>
      <c r="R208" t="s">
        <v>2034</v>
      </c>
      <c r="S208" s="7">
        <f>(((J208/60)/60)/24)+DATE(1970,1,1)</f>
        <v>40288.208333333336</v>
      </c>
      <c r="T208" s="7">
        <f>(((K208/60)/60)/24)+DATE(1970,1,1)</f>
        <v>40296.208333333336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t="s">
        <v>14</v>
      </c>
      <c r="G209">
        <v>418</v>
      </c>
      <c r="H209" t="s">
        <v>21</v>
      </c>
      <c r="I209" t="s">
        <v>22</v>
      </c>
      <c r="J209">
        <v>1326434400</v>
      </c>
      <c r="K209">
        <v>1327903200</v>
      </c>
      <c r="L209" t="b">
        <v>0</v>
      </c>
      <c r="M209" t="b">
        <v>0</v>
      </c>
      <c r="N209" t="s">
        <v>33</v>
      </c>
      <c r="O209" s="4">
        <f>E209/D209</f>
        <v>0.11059030837004405</v>
      </c>
      <c r="P209">
        <f>IF(G209,E209/G209,0)</f>
        <v>30.028708133971293</v>
      </c>
      <c r="Q209" t="s">
        <v>2039</v>
      </c>
      <c r="R209" t="s">
        <v>2040</v>
      </c>
      <c r="S209" s="7">
        <f>(((J209/60)/60)/24)+DATE(1970,1,1)</f>
        <v>40921.25</v>
      </c>
      <c r="T209" s="7">
        <f>(((K209/60)/60)/24)+DATE(1970,1,1)</f>
        <v>40938.25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t="s">
        <v>14</v>
      </c>
      <c r="G210">
        <v>1439</v>
      </c>
      <c r="H210" t="s">
        <v>21</v>
      </c>
      <c r="I210" t="s">
        <v>22</v>
      </c>
      <c r="J210">
        <v>1295244000</v>
      </c>
      <c r="K210">
        <v>1296021600</v>
      </c>
      <c r="L210" t="b">
        <v>0</v>
      </c>
      <c r="M210" t="b">
        <v>1</v>
      </c>
      <c r="N210" t="s">
        <v>42</v>
      </c>
      <c r="O210" s="4">
        <f>E210/D210</f>
        <v>0.43838781575037145</v>
      </c>
      <c r="P210">
        <f>IF(G210,E210/G210,0)</f>
        <v>41.005559416261292</v>
      </c>
      <c r="Q210" t="s">
        <v>2041</v>
      </c>
      <c r="R210" t="s">
        <v>2042</v>
      </c>
      <c r="S210" s="7">
        <f>(((J210/60)/60)/24)+DATE(1970,1,1)</f>
        <v>40560.25</v>
      </c>
      <c r="T210" s="7">
        <f>(((K210/60)/60)/24)+DATE(1970,1,1)</f>
        <v>40569.25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t="s">
        <v>14</v>
      </c>
      <c r="G211">
        <v>15</v>
      </c>
      <c r="H211" t="s">
        <v>21</v>
      </c>
      <c r="I211" t="s">
        <v>22</v>
      </c>
      <c r="J211">
        <v>1541221200</v>
      </c>
      <c r="K211">
        <v>1543298400</v>
      </c>
      <c r="L211" t="b">
        <v>0</v>
      </c>
      <c r="M211" t="b">
        <v>0</v>
      </c>
      <c r="N211" t="s">
        <v>33</v>
      </c>
      <c r="O211" s="4">
        <f>E211/D211</f>
        <v>0.55470588235294116</v>
      </c>
      <c r="P211">
        <f>IF(G211,E211/G211,0)</f>
        <v>62.866666666666667</v>
      </c>
      <c r="Q211" t="s">
        <v>2039</v>
      </c>
      <c r="R211" t="s">
        <v>2040</v>
      </c>
      <c r="S211" s="7">
        <f>(((J211/60)/60)/24)+DATE(1970,1,1)</f>
        <v>43407.208333333328</v>
      </c>
      <c r="T211" s="7">
        <f>(((K211/60)/60)/24)+DATE(1970,1,1)</f>
        <v>43431.25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t="s">
        <v>14</v>
      </c>
      <c r="G212">
        <v>1999</v>
      </c>
      <c r="H212" t="s">
        <v>15</v>
      </c>
      <c r="I212" t="s">
        <v>16</v>
      </c>
      <c r="J212">
        <v>1336280400</v>
      </c>
      <c r="K212">
        <v>1336366800</v>
      </c>
      <c r="L212" t="b">
        <v>0</v>
      </c>
      <c r="M212" t="b">
        <v>0</v>
      </c>
      <c r="N212" t="s">
        <v>42</v>
      </c>
      <c r="O212" s="4">
        <f>E212/D212</f>
        <v>0.57399511301160655</v>
      </c>
      <c r="P212">
        <f>IF(G212,E212/G212,0)</f>
        <v>47.005002501250623</v>
      </c>
      <c r="Q212" t="s">
        <v>2041</v>
      </c>
      <c r="R212" t="s">
        <v>2042</v>
      </c>
      <c r="S212" s="7">
        <f>(((J212/60)/60)/24)+DATE(1970,1,1)</f>
        <v>41035.208333333336</v>
      </c>
      <c r="T212" s="7">
        <f>(((K212/60)/60)/24)+DATE(1970,1,1)</f>
        <v>41036.208333333336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t="s">
        <v>14</v>
      </c>
      <c r="G213">
        <v>118</v>
      </c>
      <c r="H213" t="s">
        <v>21</v>
      </c>
      <c r="I213" t="s">
        <v>22</v>
      </c>
      <c r="J213">
        <v>1498712400</v>
      </c>
      <c r="K213">
        <v>1501304400</v>
      </c>
      <c r="L213" t="b">
        <v>0</v>
      </c>
      <c r="M213" t="b">
        <v>1</v>
      </c>
      <c r="N213" t="s">
        <v>65</v>
      </c>
      <c r="O213" s="4">
        <f>E213/D213</f>
        <v>0.63989361702127656</v>
      </c>
      <c r="P213">
        <f>IF(G213,E213/G213,0)</f>
        <v>50.974576271186443</v>
      </c>
      <c r="Q213" t="s">
        <v>2037</v>
      </c>
      <c r="R213" t="s">
        <v>2046</v>
      </c>
      <c r="S213" s="7">
        <f>(((J213/60)/60)/24)+DATE(1970,1,1)</f>
        <v>42915.208333333328</v>
      </c>
      <c r="T213" s="7">
        <f>(((K213/60)/60)/24)+DATE(1970,1,1)</f>
        <v>42945.208333333328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t="s">
        <v>14</v>
      </c>
      <c r="G214">
        <v>162</v>
      </c>
      <c r="H214" t="s">
        <v>21</v>
      </c>
      <c r="I214" t="s">
        <v>22</v>
      </c>
      <c r="J214">
        <v>1316667600</v>
      </c>
      <c r="K214">
        <v>1316840400</v>
      </c>
      <c r="L214" t="b">
        <v>0</v>
      </c>
      <c r="M214" t="b">
        <v>1</v>
      </c>
      <c r="N214" t="s">
        <v>17</v>
      </c>
      <c r="O214" s="4">
        <f>E214/D214</f>
        <v>0.10638024357239513</v>
      </c>
      <c r="P214">
        <f>IF(G214,E214/G214,0)</f>
        <v>97.055555555555557</v>
      </c>
      <c r="Q214" t="s">
        <v>2033</v>
      </c>
      <c r="R214" t="s">
        <v>2034</v>
      </c>
      <c r="S214" s="7">
        <f>(((J214/60)/60)/24)+DATE(1970,1,1)</f>
        <v>40808.208333333336</v>
      </c>
      <c r="T214" s="7">
        <f>(((K214/60)/60)/24)+DATE(1970,1,1)</f>
        <v>40810.208333333336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t="s">
        <v>14</v>
      </c>
      <c r="G215">
        <v>83</v>
      </c>
      <c r="H215" t="s">
        <v>21</v>
      </c>
      <c r="I215" t="s">
        <v>22</v>
      </c>
      <c r="J215">
        <v>1524027600</v>
      </c>
      <c r="K215">
        <v>1524546000</v>
      </c>
      <c r="L215" t="b">
        <v>0</v>
      </c>
      <c r="M215" t="b">
        <v>0</v>
      </c>
      <c r="N215" t="s">
        <v>60</v>
      </c>
      <c r="O215" s="4">
        <f>E215/D215</f>
        <v>0.40470588235294119</v>
      </c>
      <c r="P215">
        <f>IF(G215,E215/G215,0)</f>
        <v>24.867469879518072</v>
      </c>
      <c r="Q215" t="s">
        <v>2035</v>
      </c>
      <c r="R215" t="s">
        <v>2045</v>
      </c>
      <c r="S215" s="7">
        <f>(((J215/60)/60)/24)+DATE(1970,1,1)</f>
        <v>43208.208333333328</v>
      </c>
      <c r="T215" s="7">
        <f>(((K215/60)/60)/24)+DATE(1970,1,1)</f>
        <v>43214.208333333328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t="s">
        <v>14</v>
      </c>
      <c r="G216">
        <v>747</v>
      </c>
      <c r="H216" t="s">
        <v>21</v>
      </c>
      <c r="I216" t="s">
        <v>22</v>
      </c>
      <c r="J216">
        <v>1297404000</v>
      </c>
      <c r="K216">
        <v>1298008800</v>
      </c>
      <c r="L216" t="b">
        <v>0</v>
      </c>
      <c r="M216" t="b">
        <v>0</v>
      </c>
      <c r="N216" t="s">
        <v>71</v>
      </c>
      <c r="O216" s="4">
        <f>E216/D216</f>
        <v>0.46387573964497042</v>
      </c>
      <c r="P216">
        <f>IF(G216,E216/G216,0)</f>
        <v>62.967871485943775</v>
      </c>
      <c r="Q216" t="s">
        <v>2041</v>
      </c>
      <c r="R216" t="s">
        <v>2049</v>
      </c>
      <c r="S216" s="7">
        <f>(((J216/60)/60)/24)+DATE(1970,1,1)</f>
        <v>40585.25</v>
      </c>
      <c r="T216" s="7">
        <f>(((K216/60)/60)/24)+DATE(1970,1,1)</f>
        <v>40592.25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t="s">
        <v>14</v>
      </c>
      <c r="G217">
        <v>84</v>
      </c>
      <c r="H217" t="s">
        <v>21</v>
      </c>
      <c r="I217" t="s">
        <v>22</v>
      </c>
      <c r="J217">
        <v>1569733200</v>
      </c>
      <c r="K217">
        <v>1572670800</v>
      </c>
      <c r="L217" t="b">
        <v>0</v>
      </c>
      <c r="M217" t="b">
        <v>0</v>
      </c>
      <c r="N217" t="s">
        <v>33</v>
      </c>
      <c r="O217" s="4">
        <f>E217/D217</f>
        <v>0.67740740740740746</v>
      </c>
      <c r="P217">
        <f>IF(G217,E217/G217,0)</f>
        <v>65.321428571428569</v>
      </c>
      <c r="Q217" t="s">
        <v>2039</v>
      </c>
      <c r="R217" t="s">
        <v>2040</v>
      </c>
      <c r="S217" s="7">
        <f>(((J217/60)/60)/24)+DATE(1970,1,1)</f>
        <v>43737.208333333328</v>
      </c>
      <c r="T217" s="7">
        <f>(((K217/60)/60)/24)+DATE(1970,1,1)</f>
        <v>43771.208333333328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t="s">
        <v>14</v>
      </c>
      <c r="G218">
        <v>91</v>
      </c>
      <c r="H218" t="s">
        <v>21</v>
      </c>
      <c r="I218" t="s">
        <v>22</v>
      </c>
      <c r="J218">
        <v>1399006800</v>
      </c>
      <c r="K218">
        <v>1400734800</v>
      </c>
      <c r="L218" t="b">
        <v>0</v>
      </c>
      <c r="M218" t="b">
        <v>0</v>
      </c>
      <c r="N218" t="s">
        <v>33</v>
      </c>
      <c r="O218" s="4">
        <f>E218/D218</f>
        <v>0.82714285714285718</v>
      </c>
      <c r="P218">
        <f>IF(G218,E218/G218,0)</f>
        <v>69.989010989010993</v>
      </c>
      <c r="Q218" t="s">
        <v>2039</v>
      </c>
      <c r="R218" t="s">
        <v>2040</v>
      </c>
      <c r="S218" s="7">
        <f>(((J218/60)/60)/24)+DATE(1970,1,1)</f>
        <v>41761.208333333336</v>
      </c>
      <c r="T218" s="7">
        <f>(((K218/60)/60)/24)+DATE(1970,1,1)</f>
        <v>41781.208333333336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t="s">
        <v>14</v>
      </c>
      <c r="G219">
        <v>792</v>
      </c>
      <c r="H219" t="s">
        <v>21</v>
      </c>
      <c r="I219" t="s">
        <v>22</v>
      </c>
      <c r="J219">
        <v>1385359200</v>
      </c>
      <c r="K219">
        <v>1386741600</v>
      </c>
      <c r="L219" t="b">
        <v>0</v>
      </c>
      <c r="M219" t="b">
        <v>1</v>
      </c>
      <c r="N219" t="s">
        <v>42</v>
      </c>
      <c r="O219" s="4">
        <f>E219/D219</f>
        <v>0.54163920922570019</v>
      </c>
      <c r="P219">
        <f>IF(G219,E219/G219,0)</f>
        <v>83.023989898989896</v>
      </c>
      <c r="Q219" t="s">
        <v>2041</v>
      </c>
      <c r="R219" t="s">
        <v>2042</v>
      </c>
      <c r="S219" s="7">
        <f>(((J219/60)/60)/24)+DATE(1970,1,1)</f>
        <v>41603.25</v>
      </c>
      <c r="T219" s="7">
        <f>(((K219/60)/60)/24)+DATE(1970,1,1)</f>
        <v>41619.25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t="s">
        <v>14</v>
      </c>
      <c r="G220">
        <v>32</v>
      </c>
      <c r="H220" t="s">
        <v>21</v>
      </c>
      <c r="I220" t="s">
        <v>22</v>
      </c>
      <c r="J220">
        <v>1335416400</v>
      </c>
      <c r="K220">
        <v>1337835600</v>
      </c>
      <c r="L220" t="b">
        <v>0</v>
      </c>
      <c r="M220" t="b">
        <v>0</v>
      </c>
      <c r="N220" t="s">
        <v>65</v>
      </c>
      <c r="O220" s="4">
        <f>E220/D220</f>
        <v>0.24914285714285714</v>
      </c>
      <c r="P220">
        <f>IF(G220,E220/G220,0)</f>
        <v>54.5</v>
      </c>
      <c r="Q220" t="s">
        <v>2037</v>
      </c>
      <c r="R220" t="s">
        <v>2046</v>
      </c>
      <c r="S220" s="7">
        <f>(((J220/60)/60)/24)+DATE(1970,1,1)</f>
        <v>41025.208333333336</v>
      </c>
      <c r="T220" s="7">
        <f>(((K220/60)/60)/24)+DATE(1970,1,1)</f>
        <v>41053.208333333336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t="s">
        <v>14</v>
      </c>
      <c r="G221">
        <v>186</v>
      </c>
      <c r="H221" t="s">
        <v>21</v>
      </c>
      <c r="I221" t="s">
        <v>22</v>
      </c>
      <c r="J221">
        <v>1355810400</v>
      </c>
      <c r="K221">
        <v>1355983200</v>
      </c>
      <c r="L221" t="b">
        <v>0</v>
      </c>
      <c r="M221" t="b">
        <v>0</v>
      </c>
      <c r="N221" t="s">
        <v>65</v>
      </c>
      <c r="O221" s="4">
        <f>E221/D221</f>
        <v>0.82044117647058823</v>
      </c>
      <c r="P221">
        <f>IF(G221,E221/G221,0)</f>
        <v>29.99462365591398</v>
      </c>
      <c r="Q221" t="s">
        <v>2037</v>
      </c>
      <c r="R221" t="s">
        <v>2046</v>
      </c>
      <c r="S221" s="7">
        <f>(((J221/60)/60)/24)+DATE(1970,1,1)</f>
        <v>41261.25</v>
      </c>
      <c r="T221" s="7">
        <f>(((K221/60)/60)/24)+DATE(1970,1,1)</f>
        <v>41263.25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4">
        <f>E222/D222</f>
        <v>0.50482758620689661</v>
      </c>
      <c r="P222">
        <f>IF(G222,E222/G222,0)</f>
        <v>75.014876033057845</v>
      </c>
      <c r="Q222" t="s">
        <v>2050</v>
      </c>
      <c r="R222" t="s">
        <v>2051</v>
      </c>
      <c r="S222" s="7">
        <f>(((J222/60)/60)/24)+DATE(1970,1,1)</f>
        <v>41378.208333333336</v>
      </c>
      <c r="T222" s="7">
        <f>(((K222/60)/60)/24)+DATE(1970,1,1)</f>
        <v>41380.208333333336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t="s">
        <v>14</v>
      </c>
      <c r="G223">
        <v>1</v>
      </c>
      <c r="H223" t="s">
        <v>15</v>
      </c>
      <c r="I223" t="s">
        <v>16</v>
      </c>
      <c r="J223">
        <v>1540098000</v>
      </c>
      <c r="K223">
        <v>1542088800</v>
      </c>
      <c r="L223" t="b">
        <v>0</v>
      </c>
      <c r="M223" t="b">
        <v>0</v>
      </c>
      <c r="N223" t="s">
        <v>71</v>
      </c>
      <c r="O223" s="4">
        <f>E223/D223</f>
        <v>0.04</v>
      </c>
      <c r="P223">
        <f>IF(G223,E223/G223,0)</f>
        <v>4</v>
      </c>
      <c r="Q223" t="s">
        <v>2041</v>
      </c>
      <c r="R223" t="s">
        <v>2049</v>
      </c>
      <c r="S223" s="7">
        <f>(((J223/60)/60)/24)+DATE(1970,1,1)</f>
        <v>43394.208333333328</v>
      </c>
      <c r="T223" s="7">
        <f>(((K223/60)/60)/24)+DATE(1970,1,1)</f>
        <v>43417.25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t="s">
        <v>14</v>
      </c>
      <c r="G224">
        <v>31</v>
      </c>
      <c r="H224" t="s">
        <v>21</v>
      </c>
      <c r="I224" t="s">
        <v>22</v>
      </c>
      <c r="J224">
        <v>1278392400</v>
      </c>
      <c r="K224">
        <v>1278478800</v>
      </c>
      <c r="L224" t="b">
        <v>0</v>
      </c>
      <c r="M224" t="b">
        <v>0</v>
      </c>
      <c r="N224" t="s">
        <v>53</v>
      </c>
      <c r="O224" s="4">
        <f>E224/D224</f>
        <v>0.63437500000000002</v>
      </c>
      <c r="P224">
        <f>IF(G224,E224/G224,0)</f>
        <v>98.225806451612897</v>
      </c>
      <c r="Q224" t="s">
        <v>2041</v>
      </c>
      <c r="R224" t="s">
        <v>2044</v>
      </c>
      <c r="S224" s="7">
        <f>(((J224/60)/60)/24)+DATE(1970,1,1)</f>
        <v>40365.208333333336</v>
      </c>
      <c r="T224" s="7">
        <f>(((K224/60)/60)/24)+DATE(1970,1,1)</f>
        <v>40366.208333333336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t="s">
        <v>14</v>
      </c>
      <c r="G225">
        <v>1181</v>
      </c>
      <c r="H225" t="s">
        <v>21</v>
      </c>
      <c r="I225" t="s">
        <v>22</v>
      </c>
      <c r="J225">
        <v>1480572000</v>
      </c>
      <c r="K225">
        <v>1484114400</v>
      </c>
      <c r="L225" t="b">
        <v>0</v>
      </c>
      <c r="M225" t="b">
        <v>0</v>
      </c>
      <c r="N225" t="s">
        <v>474</v>
      </c>
      <c r="O225" s="4">
        <f>E225/D225</f>
        <v>0.56331688596491225</v>
      </c>
      <c r="P225">
        <f>IF(G225,E225/G225,0)</f>
        <v>87.001693480101608</v>
      </c>
      <c r="Q225" t="s">
        <v>2041</v>
      </c>
      <c r="R225" t="s">
        <v>2063</v>
      </c>
      <c r="S225" s="7">
        <f>(((J225/60)/60)/24)+DATE(1970,1,1)</f>
        <v>42705.25</v>
      </c>
      <c r="T225" s="7">
        <f>(((K225/60)/60)/24)+DATE(1970,1,1)</f>
        <v>42746.25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t="s">
        <v>14</v>
      </c>
      <c r="G226">
        <v>39</v>
      </c>
      <c r="H226" t="s">
        <v>21</v>
      </c>
      <c r="I226" t="s">
        <v>22</v>
      </c>
      <c r="J226">
        <v>1382331600</v>
      </c>
      <c r="K226">
        <v>1385445600</v>
      </c>
      <c r="L226" t="b">
        <v>0</v>
      </c>
      <c r="M226" t="b">
        <v>1</v>
      </c>
      <c r="N226" t="s">
        <v>53</v>
      </c>
      <c r="O226" s="4">
        <f>E226/D226</f>
        <v>0.44074999999999998</v>
      </c>
      <c r="P226">
        <f>IF(G226,E226/G226,0)</f>
        <v>45.205128205128204</v>
      </c>
      <c r="Q226" t="s">
        <v>2041</v>
      </c>
      <c r="R226" t="s">
        <v>2044</v>
      </c>
      <c r="S226" s="7">
        <f>(((J226/60)/60)/24)+DATE(1970,1,1)</f>
        <v>41568.208333333336</v>
      </c>
      <c r="T226" s="7">
        <f>(((K226/60)/60)/24)+DATE(1970,1,1)</f>
        <v>41604.25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t="s">
        <v>14</v>
      </c>
      <c r="G227">
        <v>46</v>
      </c>
      <c r="H227" t="s">
        <v>21</v>
      </c>
      <c r="I227" t="s">
        <v>22</v>
      </c>
      <c r="J227">
        <v>1476421200</v>
      </c>
      <c r="K227">
        <v>1476594000</v>
      </c>
      <c r="L227" t="b">
        <v>0</v>
      </c>
      <c r="M227" t="b">
        <v>0</v>
      </c>
      <c r="N227" t="s">
        <v>33</v>
      </c>
      <c r="O227" s="4">
        <f>E227/D227</f>
        <v>0.26640000000000003</v>
      </c>
      <c r="P227">
        <f>IF(G227,E227/G227,0)</f>
        <v>28.956521739130434</v>
      </c>
      <c r="Q227" t="s">
        <v>2039</v>
      </c>
      <c r="R227" t="s">
        <v>2040</v>
      </c>
      <c r="S227" s="7">
        <f>(((J227/60)/60)/24)+DATE(1970,1,1)</f>
        <v>42657.208333333328</v>
      </c>
      <c r="T227" s="7">
        <f>(((K227/60)/60)/24)+DATE(1970,1,1)</f>
        <v>42659.208333333328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t="s">
        <v>14</v>
      </c>
      <c r="G228">
        <v>105</v>
      </c>
      <c r="H228" t="s">
        <v>21</v>
      </c>
      <c r="I228" t="s">
        <v>22</v>
      </c>
      <c r="J228">
        <v>1419746400</v>
      </c>
      <c r="K228">
        <v>1421906400</v>
      </c>
      <c r="L228" t="b">
        <v>0</v>
      </c>
      <c r="M228" t="b">
        <v>0</v>
      </c>
      <c r="N228" t="s">
        <v>42</v>
      </c>
      <c r="O228" s="4">
        <f>E228/D228</f>
        <v>0.90063492063492068</v>
      </c>
      <c r="P228">
        <f>IF(G228,E228/G228,0)</f>
        <v>54.038095238095238</v>
      </c>
      <c r="Q228" t="s">
        <v>2041</v>
      </c>
      <c r="R228" t="s">
        <v>2042</v>
      </c>
      <c r="S228" s="7">
        <f>(((J228/60)/60)/24)+DATE(1970,1,1)</f>
        <v>42001.25</v>
      </c>
      <c r="T228" s="7">
        <f>(((K228/60)/60)/24)+DATE(1970,1,1)</f>
        <v>42026.25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t="s">
        <v>14</v>
      </c>
      <c r="G229">
        <v>535</v>
      </c>
      <c r="H229" t="s">
        <v>21</v>
      </c>
      <c r="I229" t="s">
        <v>22</v>
      </c>
      <c r="J229">
        <v>1359525600</v>
      </c>
      <c r="K229">
        <v>1362808800</v>
      </c>
      <c r="L229" t="b">
        <v>0</v>
      </c>
      <c r="M229" t="b">
        <v>0</v>
      </c>
      <c r="N229" t="s">
        <v>292</v>
      </c>
      <c r="O229" s="4">
        <f>E229/D229</f>
        <v>0.30579449152542371</v>
      </c>
      <c r="P229">
        <f>IF(G229,E229/G229,0)</f>
        <v>107.91401869158878</v>
      </c>
      <c r="Q229" t="s">
        <v>2050</v>
      </c>
      <c r="R229" t="s">
        <v>2061</v>
      </c>
      <c r="S229" s="7">
        <f>(((J229/60)/60)/24)+DATE(1970,1,1)</f>
        <v>41304.25</v>
      </c>
      <c r="T229" s="7">
        <f>(((K229/60)/60)/24)+DATE(1970,1,1)</f>
        <v>41342.25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t="s">
        <v>14</v>
      </c>
      <c r="G230">
        <v>16</v>
      </c>
      <c r="H230" t="s">
        <v>21</v>
      </c>
      <c r="I230" t="s">
        <v>22</v>
      </c>
      <c r="J230">
        <v>1555218000</v>
      </c>
      <c r="K230">
        <v>1556600400</v>
      </c>
      <c r="L230" t="b">
        <v>0</v>
      </c>
      <c r="M230" t="b">
        <v>0</v>
      </c>
      <c r="N230" t="s">
        <v>33</v>
      </c>
      <c r="O230" s="4">
        <f>E230/D230</f>
        <v>0.40500000000000003</v>
      </c>
      <c r="P230">
        <f>IF(G230,E230/G230,0)</f>
        <v>101.25</v>
      </c>
      <c r="Q230" t="s">
        <v>2039</v>
      </c>
      <c r="R230" t="s">
        <v>2040</v>
      </c>
      <c r="S230" s="7">
        <f>(((J230/60)/60)/24)+DATE(1970,1,1)</f>
        <v>43569.208333333328</v>
      </c>
      <c r="T230" s="7">
        <f>(((K230/60)/60)/24)+DATE(1970,1,1)</f>
        <v>43585.208333333328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t="s">
        <v>14</v>
      </c>
      <c r="G231">
        <v>575</v>
      </c>
      <c r="H231" t="s">
        <v>21</v>
      </c>
      <c r="I231" t="s">
        <v>22</v>
      </c>
      <c r="J231">
        <v>1552280400</v>
      </c>
      <c r="K231">
        <v>1556946000</v>
      </c>
      <c r="L231" t="b">
        <v>0</v>
      </c>
      <c r="M231" t="b">
        <v>0</v>
      </c>
      <c r="N231" t="s">
        <v>23</v>
      </c>
      <c r="O231" s="4">
        <f>E231/D231</f>
        <v>0.39234070221066319</v>
      </c>
      <c r="P231">
        <f>IF(G231,E231/G231,0)</f>
        <v>104.94260869565217</v>
      </c>
      <c r="Q231" t="s">
        <v>2035</v>
      </c>
      <c r="R231" t="s">
        <v>2036</v>
      </c>
      <c r="S231" s="7">
        <f>(((J231/60)/60)/24)+DATE(1970,1,1)</f>
        <v>43535.208333333328</v>
      </c>
      <c r="T231" s="7">
        <f>(((K231/60)/60)/24)+DATE(1970,1,1)</f>
        <v>43589.208333333328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t="s">
        <v>14</v>
      </c>
      <c r="G232">
        <v>1120</v>
      </c>
      <c r="H232" t="s">
        <v>21</v>
      </c>
      <c r="I232" t="s">
        <v>22</v>
      </c>
      <c r="J232">
        <v>1533877200</v>
      </c>
      <c r="K232">
        <v>1534395600</v>
      </c>
      <c r="L232" t="b">
        <v>0</v>
      </c>
      <c r="M232" t="b">
        <v>0</v>
      </c>
      <c r="N232" t="s">
        <v>119</v>
      </c>
      <c r="O232" s="4">
        <f>E232/D232</f>
        <v>0.29828720626631855</v>
      </c>
      <c r="P232">
        <f>IF(G232,E232/G232,0)</f>
        <v>51.001785714285717</v>
      </c>
      <c r="Q232" t="s">
        <v>2047</v>
      </c>
      <c r="R232" t="s">
        <v>2053</v>
      </c>
      <c r="S232" s="7">
        <f>(((J232/60)/60)/24)+DATE(1970,1,1)</f>
        <v>43322.208333333328</v>
      </c>
      <c r="T232" s="7">
        <f>(((K232/60)/60)/24)+DATE(1970,1,1)</f>
        <v>43328.208333333328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t="s">
        <v>14</v>
      </c>
      <c r="G233">
        <v>113</v>
      </c>
      <c r="H233" t="s">
        <v>21</v>
      </c>
      <c r="I233" t="s">
        <v>22</v>
      </c>
      <c r="J233">
        <v>1309064400</v>
      </c>
      <c r="K233">
        <v>1311397200</v>
      </c>
      <c r="L233" t="b">
        <v>0</v>
      </c>
      <c r="M233" t="b">
        <v>0</v>
      </c>
      <c r="N233" t="s">
        <v>474</v>
      </c>
      <c r="O233" s="4">
        <f>E233/D233</f>
        <v>0.54270588235294115</v>
      </c>
      <c r="P233">
        <f>IF(G233,E233/G233,0)</f>
        <v>40.823008849557525</v>
      </c>
      <c r="Q233" t="s">
        <v>2041</v>
      </c>
      <c r="R233" t="s">
        <v>2063</v>
      </c>
      <c r="S233" s="7">
        <f>(((J233/60)/60)/24)+DATE(1970,1,1)</f>
        <v>40720.208333333336</v>
      </c>
      <c r="T233" s="7">
        <f>(((K233/60)/60)/24)+DATE(1970,1,1)</f>
        <v>40747.208333333336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t="s">
        <v>14</v>
      </c>
      <c r="G234">
        <v>1538</v>
      </c>
      <c r="H234" t="s">
        <v>21</v>
      </c>
      <c r="I234" t="s">
        <v>22</v>
      </c>
      <c r="J234">
        <v>1412139600</v>
      </c>
      <c r="K234">
        <v>1415772000</v>
      </c>
      <c r="L234" t="b">
        <v>0</v>
      </c>
      <c r="M234" t="b">
        <v>1</v>
      </c>
      <c r="N234" t="s">
        <v>33</v>
      </c>
      <c r="O234" s="4">
        <f>E234/D234</f>
        <v>0.81348423194303154</v>
      </c>
      <c r="P234">
        <f>IF(G234,E234/G234,0)</f>
        <v>103.98634590377114</v>
      </c>
      <c r="Q234" t="s">
        <v>2039</v>
      </c>
      <c r="R234" t="s">
        <v>2040</v>
      </c>
      <c r="S234" s="7">
        <f>(((J234/60)/60)/24)+DATE(1970,1,1)</f>
        <v>41913.208333333336</v>
      </c>
      <c r="T234" s="7">
        <f>(((K234/60)/60)/24)+DATE(1970,1,1)</f>
        <v>41955.25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t="s">
        <v>14</v>
      </c>
      <c r="G235">
        <v>9</v>
      </c>
      <c r="H235" t="s">
        <v>21</v>
      </c>
      <c r="I235" t="s">
        <v>22</v>
      </c>
      <c r="J235">
        <v>1330063200</v>
      </c>
      <c r="K235">
        <v>1331013600</v>
      </c>
      <c r="L235" t="b">
        <v>0</v>
      </c>
      <c r="M235" t="b">
        <v>1</v>
      </c>
      <c r="N235" t="s">
        <v>119</v>
      </c>
      <c r="O235" s="4">
        <f>E235/D235</f>
        <v>0.16404761904761905</v>
      </c>
      <c r="P235">
        <f>IF(G235,E235/G235,0)</f>
        <v>76.555555555555557</v>
      </c>
      <c r="Q235" t="s">
        <v>2047</v>
      </c>
      <c r="R235" t="s">
        <v>2053</v>
      </c>
      <c r="S235" s="7">
        <f>(((J235/60)/60)/24)+DATE(1970,1,1)</f>
        <v>40963.25</v>
      </c>
      <c r="T235" s="7">
        <f>(((K235/60)/60)/24)+DATE(1970,1,1)</f>
        <v>40974.25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t="s">
        <v>14</v>
      </c>
      <c r="G236">
        <v>554</v>
      </c>
      <c r="H236" t="s">
        <v>21</v>
      </c>
      <c r="I236" t="s">
        <v>22</v>
      </c>
      <c r="J236">
        <v>1576130400</v>
      </c>
      <c r="K236">
        <v>1576735200</v>
      </c>
      <c r="L236" t="b">
        <v>0</v>
      </c>
      <c r="M236" t="b">
        <v>0</v>
      </c>
      <c r="N236" t="s">
        <v>33</v>
      </c>
      <c r="O236" s="4">
        <f>E236/D236</f>
        <v>0.52774617067833696</v>
      </c>
      <c r="P236">
        <f>IF(G236,E236/G236,0)</f>
        <v>87.068592057761734</v>
      </c>
      <c r="Q236" t="s">
        <v>2039</v>
      </c>
      <c r="R236" t="s">
        <v>2040</v>
      </c>
      <c r="S236" s="7">
        <f>(((J236/60)/60)/24)+DATE(1970,1,1)</f>
        <v>43811.25</v>
      </c>
      <c r="T236" s="7">
        <f>(((K236/60)/60)/24)+DATE(1970,1,1)</f>
        <v>43818.25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t="s">
        <v>14</v>
      </c>
      <c r="G237">
        <v>648</v>
      </c>
      <c r="H237" t="s">
        <v>40</v>
      </c>
      <c r="I237" t="s">
        <v>41</v>
      </c>
      <c r="J237">
        <v>1560142800</v>
      </c>
      <c r="K237">
        <v>1563685200</v>
      </c>
      <c r="L237" t="b">
        <v>0</v>
      </c>
      <c r="M237" t="b">
        <v>0</v>
      </c>
      <c r="N237" t="s">
        <v>33</v>
      </c>
      <c r="O237" s="4">
        <f>E237/D237</f>
        <v>0.30732891832229581</v>
      </c>
      <c r="P237">
        <f>IF(G237,E237/G237,0)</f>
        <v>42.969135802469133</v>
      </c>
      <c r="Q237" t="s">
        <v>2039</v>
      </c>
      <c r="R237" t="s">
        <v>2040</v>
      </c>
      <c r="S237" s="7">
        <f>(((J237/60)/60)/24)+DATE(1970,1,1)</f>
        <v>43626.208333333328</v>
      </c>
      <c r="T237" s="7">
        <f>(((K237/60)/60)/24)+DATE(1970,1,1)</f>
        <v>43667.208333333328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t="s">
        <v>14</v>
      </c>
      <c r="G238">
        <v>21</v>
      </c>
      <c r="H238" t="s">
        <v>40</v>
      </c>
      <c r="I238" t="s">
        <v>41</v>
      </c>
      <c r="J238">
        <v>1520575200</v>
      </c>
      <c r="K238">
        <v>1521867600</v>
      </c>
      <c r="L238" t="b">
        <v>0</v>
      </c>
      <c r="M238" t="b">
        <v>1</v>
      </c>
      <c r="N238" t="s">
        <v>206</v>
      </c>
      <c r="O238" s="4">
        <f>E238/D238</f>
        <v>0.13500000000000001</v>
      </c>
      <c r="P238">
        <f>IF(G238,E238/G238,0)</f>
        <v>33.428571428571431</v>
      </c>
      <c r="Q238" t="s">
        <v>2047</v>
      </c>
      <c r="R238" t="s">
        <v>2059</v>
      </c>
      <c r="S238" s="7">
        <f>(((J238/60)/60)/24)+DATE(1970,1,1)</f>
        <v>43168.25</v>
      </c>
      <c r="T238" s="7">
        <f>(((K238/60)/60)/24)+DATE(1970,1,1)</f>
        <v>43183.208333333328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t="s">
        <v>14</v>
      </c>
      <c r="G239">
        <v>54</v>
      </c>
      <c r="H239" t="s">
        <v>21</v>
      </c>
      <c r="I239" t="s">
        <v>22</v>
      </c>
      <c r="J239">
        <v>1495342800</v>
      </c>
      <c r="K239">
        <v>1496811600</v>
      </c>
      <c r="L239" t="b">
        <v>0</v>
      </c>
      <c r="M239" t="b">
        <v>0</v>
      </c>
      <c r="N239" t="s">
        <v>71</v>
      </c>
      <c r="O239" s="4">
        <f>E239/D239</f>
        <v>9.0696409140369975E-3</v>
      </c>
      <c r="P239">
        <f>IF(G239,E239/G239,0)</f>
        <v>30.87037037037037</v>
      </c>
      <c r="Q239" t="s">
        <v>2041</v>
      </c>
      <c r="R239" t="s">
        <v>2049</v>
      </c>
      <c r="S239" s="7">
        <f>(((J239/60)/60)/24)+DATE(1970,1,1)</f>
        <v>42876.208333333328</v>
      </c>
      <c r="T239" s="7">
        <f>(((K239/60)/60)/24)+DATE(1970,1,1)</f>
        <v>42893.208333333328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t="s">
        <v>14</v>
      </c>
      <c r="G240">
        <v>120</v>
      </c>
      <c r="H240" t="s">
        <v>21</v>
      </c>
      <c r="I240" t="s">
        <v>22</v>
      </c>
      <c r="J240">
        <v>1482213600</v>
      </c>
      <c r="K240">
        <v>1482213600</v>
      </c>
      <c r="L240" t="b">
        <v>0</v>
      </c>
      <c r="M240" t="b">
        <v>1</v>
      </c>
      <c r="N240" t="s">
        <v>65</v>
      </c>
      <c r="O240" s="4">
        <f>E240/D240</f>
        <v>0.34173469387755101</v>
      </c>
      <c r="P240">
        <f>IF(G240,E240/G240,0)</f>
        <v>27.908333333333335</v>
      </c>
      <c r="Q240" t="s">
        <v>2037</v>
      </c>
      <c r="R240" t="s">
        <v>2046</v>
      </c>
      <c r="S240" s="7">
        <f>(((J240/60)/60)/24)+DATE(1970,1,1)</f>
        <v>42724.25</v>
      </c>
      <c r="T240" s="7">
        <f>(((K240/60)/60)/24)+DATE(1970,1,1)</f>
        <v>42724.25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t="s">
        <v>14</v>
      </c>
      <c r="G241">
        <v>579</v>
      </c>
      <c r="H241" t="s">
        <v>36</v>
      </c>
      <c r="I241" t="s">
        <v>37</v>
      </c>
      <c r="J241">
        <v>1420092000</v>
      </c>
      <c r="K241">
        <v>1420264800</v>
      </c>
      <c r="L241" t="b">
        <v>0</v>
      </c>
      <c r="M241" t="b">
        <v>0</v>
      </c>
      <c r="N241" t="s">
        <v>28</v>
      </c>
      <c r="O241" s="4">
        <f>E241/D241</f>
        <v>0.239488107549121</v>
      </c>
      <c r="P241">
        <f>IF(G241,E241/G241,0)</f>
        <v>79.994818652849744</v>
      </c>
      <c r="Q241" t="s">
        <v>2037</v>
      </c>
      <c r="R241" t="s">
        <v>2038</v>
      </c>
      <c r="S241" s="7">
        <f>(((J241/60)/60)/24)+DATE(1970,1,1)</f>
        <v>42005.25</v>
      </c>
      <c r="T241" s="7">
        <f>(((K241/60)/60)/24)+DATE(1970,1,1)</f>
        <v>42007.25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t="s">
        <v>14</v>
      </c>
      <c r="G242">
        <v>2072</v>
      </c>
      <c r="H242" t="s">
        <v>21</v>
      </c>
      <c r="I242" t="s">
        <v>22</v>
      </c>
      <c r="J242">
        <v>1458018000</v>
      </c>
      <c r="K242">
        <v>1458450000</v>
      </c>
      <c r="L242" t="b">
        <v>0</v>
      </c>
      <c r="M242" t="b">
        <v>1</v>
      </c>
      <c r="N242" t="s">
        <v>42</v>
      </c>
      <c r="O242" s="4">
        <f>E242/D242</f>
        <v>0.48072649572649573</v>
      </c>
      <c r="P242">
        <f>IF(G242,E242/G242,0)</f>
        <v>38.003378378378379</v>
      </c>
      <c r="Q242" t="s">
        <v>2041</v>
      </c>
      <c r="R242" t="s">
        <v>2042</v>
      </c>
      <c r="S242" s="7">
        <f>(((J242/60)/60)/24)+DATE(1970,1,1)</f>
        <v>42444.208333333328</v>
      </c>
      <c r="T242" s="7">
        <f>(((K242/60)/60)/24)+DATE(1970,1,1)</f>
        <v>42449.208333333328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t="s">
        <v>14</v>
      </c>
      <c r="G243">
        <v>0</v>
      </c>
      <c r="H243" t="s">
        <v>21</v>
      </c>
      <c r="I243" t="s">
        <v>22</v>
      </c>
      <c r="J243">
        <v>1367384400</v>
      </c>
      <c r="K243">
        <v>1369803600</v>
      </c>
      <c r="L243" t="b">
        <v>0</v>
      </c>
      <c r="M243" t="b">
        <v>1</v>
      </c>
      <c r="N243" t="s">
        <v>33</v>
      </c>
      <c r="O243" s="4">
        <f>E243/D243</f>
        <v>0</v>
      </c>
      <c r="P243">
        <f>IF(G243,E243/G243,0)</f>
        <v>0</v>
      </c>
      <c r="Q243" t="s">
        <v>2039</v>
      </c>
      <c r="R243" t="s">
        <v>2040</v>
      </c>
      <c r="S243" s="7">
        <f>(((J243/60)/60)/24)+DATE(1970,1,1)</f>
        <v>41395.208333333336</v>
      </c>
      <c r="T243" s="7">
        <f>(((K243/60)/60)/24)+DATE(1970,1,1)</f>
        <v>41423.208333333336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t="s">
        <v>14</v>
      </c>
      <c r="G244">
        <v>1796</v>
      </c>
      <c r="H244" t="s">
        <v>21</v>
      </c>
      <c r="I244" t="s">
        <v>22</v>
      </c>
      <c r="J244">
        <v>1363064400</v>
      </c>
      <c r="K244">
        <v>1363237200</v>
      </c>
      <c r="L244" t="b">
        <v>0</v>
      </c>
      <c r="M244" t="b">
        <v>0</v>
      </c>
      <c r="N244" t="s">
        <v>42</v>
      </c>
      <c r="O244" s="4">
        <f>E244/D244</f>
        <v>0.70145182291666663</v>
      </c>
      <c r="P244">
        <f>IF(G244,E244/G244,0)</f>
        <v>59.990534521158132</v>
      </c>
      <c r="Q244" t="s">
        <v>2041</v>
      </c>
      <c r="R244" t="s">
        <v>2042</v>
      </c>
      <c r="S244" s="7">
        <f>(((J244/60)/60)/24)+DATE(1970,1,1)</f>
        <v>41345.208333333336</v>
      </c>
      <c r="T244" s="7">
        <f>(((K244/60)/60)/24)+DATE(1970,1,1)</f>
        <v>41347.208333333336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t="s">
        <v>14</v>
      </c>
      <c r="G245">
        <v>62</v>
      </c>
      <c r="H245" t="s">
        <v>107</v>
      </c>
      <c r="I245" t="s">
        <v>108</v>
      </c>
      <c r="J245">
        <v>1431925200</v>
      </c>
      <c r="K245">
        <v>1432011600</v>
      </c>
      <c r="L245" t="b">
        <v>0</v>
      </c>
      <c r="M245" t="b">
        <v>0</v>
      </c>
      <c r="N245" t="s">
        <v>23</v>
      </c>
      <c r="O245" s="4">
        <f>E245/D245</f>
        <v>0.92320000000000002</v>
      </c>
      <c r="P245">
        <f>IF(G245,E245/G245,0)</f>
        <v>111.6774193548387</v>
      </c>
      <c r="Q245" t="s">
        <v>2035</v>
      </c>
      <c r="R245" t="s">
        <v>2036</v>
      </c>
      <c r="S245" s="7">
        <f>(((J245/60)/60)/24)+DATE(1970,1,1)</f>
        <v>42142.208333333328</v>
      </c>
      <c r="T245" s="7">
        <f>(((K245/60)/60)/24)+DATE(1970,1,1)</f>
        <v>42143.208333333328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t="s">
        <v>14</v>
      </c>
      <c r="G246">
        <v>347</v>
      </c>
      <c r="H246" t="s">
        <v>21</v>
      </c>
      <c r="I246" t="s">
        <v>22</v>
      </c>
      <c r="J246">
        <v>1362722400</v>
      </c>
      <c r="K246">
        <v>1366347600</v>
      </c>
      <c r="L246" t="b">
        <v>0</v>
      </c>
      <c r="M246" t="b">
        <v>1</v>
      </c>
      <c r="N246" t="s">
        <v>133</v>
      </c>
      <c r="O246" s="4">
        <f>E246/D246</f>
        <v>0.13901001112347053</v>
      </c>
      <c r="P246">
        <f>IF(G246,E246/G246,0)</f>
        <v>36.014409221902014</v>
      </c>
      <c r="Q246" t="s">
        <v>2047</v>
      </c>
      <c r="R246" t="s">
        <v>2056</v>
      </c>
      <c r="S246" s="7">
        <f>(((J246/60)/60)/24)+DATE(1970,1,1)</f>
        <v>41341.25</v>
      </c>
      <c r="T246" s="7">
        <f>(((K246/60)/60)/24)+DATE(1970,1,1)</f>
        <v>41383.208333333336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t="s">
        <v>14</v>
      </c>
      <c r="G247">
        <v>19</v>
      </c>
      <c r="H247" t="s">
        <v>21</v>
      </c>
      <c r="I247" t="s">
        <v>22</v>
      </c>
      <c r="J247">
        <v>1365483600</v>
      </c>
      <c r="K247">
        <v>1369717200</v>
      </c>
      <c r="L247" t="b">
        <v>0</v>
      </c>
      <c r="M247" t="b">
        <v>1</v>
      </c>
      <c r="N247" t="s">
        <v>28</v>
      </c>
      <c r="O247" s="4">
        <f>E247/D247</f>
        <v>0.39857142857142858</v>
      </c>
      <c r="P247">
        <f>IF(G247,E247/G247,0)</f>
        <v>44.05263157894737</v>
      </c>
      <c r="Q247" t="s">
        <v>2037</v>
      </c>
      <c r="R247" t="s">
        <v>2038</v>
      </c>
      <c r="S247" s="7">
        <f>(((J247/60)/60)/24)+DATE(1970,1,1)</f>
        <v>41373.208333333336</v>
      </c>
      <c r="T247" s="7">
        <f>(((K247/60)/60)/24)+DATE(1970,1,1)</f>
        <v>41422.208333333336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t="s">
        <v>14</v>
      </c>
      <c r="G248">
        <v>1258</v>
      </c>
      <c r="H248" t="s">
        <v>21</v>
      </c>
      <c r="I248" t="s">
        <v>22</v>
      </c>
      <c r="J248">
        <v>1336194000</v>
      </c>
      <c r="K248">
        <v>1337058000</v>
      </c>
      <c r="L248" t="b">
        <v>0</v>
      </c>
      <c r="M248" t="b">
        <v>0</v>
      </c>
      <c r="N248" t="s">
        <v>33</v>
      </c>
      <c r="O248" s="4">
        <f>E248/D248</f>
        <v>0.70925816023738875</v>
      </c>
      <c r="P248">
        <f>IF(G248,E248/G248,0)</f>
        <v>95</v>
      </c>
      <c r="Q248" t="s">
        <v>2039</v>
      </c>
      <c r="R248" t="s">
        <v>2040</v>
      </c>
      <c r="S248" s="7">
        <f>(((J248/60)/60)/24)+DATE(1970,1,1)</f>
        <v>41034.208333333336</v>
      </c>
      <c r="T248" s="7">
        <f>(((K248/60)/60)/24)+DATE(1970,1,1)</f>
        <v>41044.208333333336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t="s">
        <v>14</v>
      </c>
      <c r="G249">
        <v>362</v>
      </c>
      <c r="H249" t="s">
        <v>21</v>
      </c>
      <c r="I249" t="s">
        <v>22</v>
      </c>
      <c r="J249">
        <v>1564030800</v>
      </c>
      <c r="K249">
        <v>1564894800</v>
      </c>
      <c r="L249" t="b">
        <v>0</v>
      </c>
      <c r="M249" t="b">
        <v>0</v>
      </c>
      <c r="N249" t="s">
        <v>33</v>
      </c>
      <c r="O249" s="4">
        <f>E249/D249</f>
        <v>0.24017591339648173</v>
      </c>
      <c r="P249">
        <f>IF(G249,E249/G249,0)</f>
        <v>98.060773480662988</v>
      </c>
      <c r="Q249" t="s">
        <v>2039</v>
      </c>
      <c r="R249" t="s">
        <v>2040</v>
      </c>
      <c r="S249" s="7">
        <f>(((J249/60)/60)/24)+DATE(1970,1,1)</f>
        <v>43671.208333333328</v>
      </c>
      <c r="T249" s="7">
        <f>(((K249/60)/60)/24)+DATE(1970,1,1)</f>
        <v>43681.208333333328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t="s">
        <v>14</v>
      </c>
      <c r="G250">
        <v>133</v>
      </c>
      <c r="H250" t="s">
        <v>15</v>
      </c>
      <c r="I250" t="s">
        <v>16</v>
      </c>
      <c r="J250">
        <v>1324620000</v>
      </c>
      <c r="K250">
        <v>1324792800</v>
      </c>
      <c r="L250" t="b">
        <v>0</v>
      </c>
      <c r="M250" t="b">
        <v>1</v>
      </c>
      <c r="N250" t="s">
        <v>33</v>
      </c>
      <c r="O250" s="4">
        <f>E250/D250</f>
        <v>0.55779069767441858</v>
      </c>
      <c r="P250">
        <f>IF(G250,E250/G250,0)</f>
        <v>36.067669172932334</v>
      </c>
      <c r="Q250" t="s">
        <v>2039</v>
      </c>
      <c r="R250" t="s">
        <v>2040</v>
      </c>
      <c r="S250" s="7">
        <f>(((J250/60)/60)/24)+DATE(1970,1,1)</f>
        <v>40900.25</v>
      </c>
      <c r="T250" s="7">
        <f>(((K250/60)/60)/24)+DATE(1970,1,1)</f>
        <v>40902.25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t="s">
        <v>14</v>
      </c>
      <c r="G251">
        <v>846</v>
      </c>
      <c r="H251" t="s">
        <v>21</v>
      </c>
      <c r="I251" t="s">
        <v>22</v>
      </c>
      <c r="J251">
        <v>1281070800</v>
      </c>
      <c r="K251">
        <v>1284354000</v>
      </c>
      <c r="L251" t="b">
        <v>0</v>
      </c>
      <c r="M251" t="b">
        <v>0</v>
      </c>
      <c r="N251" t="s">
        <v>68</v>
      </c>
      <c r="O251" s="4">
        <f>E251/D251</f>
        <v>0.42523125996810207</v>
      </c>
      <c r="P251">
        <f>IF(G251,E251/G251,0)</f>
        <v>63.030732860520096</v>
      </c>
      <c r="Q251" t="s">
        <v>2047</v>
      </c>
      <c r="R251" t="s">
        <v>2048</v>
      </c>
      <c r="S251" s="7">
        <f>(((J251/60)/60)/24)+DATE(1970,1,1)</f>
        <v>40396.208333333336</v>
      </c>
      <c r="T251" s="7">
        <f>(((K251/60)/60)/24)+DATE(1970,1,1)</f>
        <v>40434.208333333336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t="s">
        <v>14</v>
      </c>
      <c r="G252">
        <v>10</v>
      </c>
      <c r="H252" t="s">
        <v>21</v>
      </c>
      <c r="I252" t="s">
        <v>22</v>
      </c>
      <c r="J252">
        <v>1519365600</v>
      </c>
      <c r="K252">
        <v>1519538400</v>
      </c>
      <c r="L252" t="b">
        <v>0</v>
      </c>
      <c r="M252" t="b">
        <v>1</v>
      </c>
      <c r="N252" t="s">
        <v>71</v>
      </c>
      <c r="O252" s="4">
        <f>E252/D252</f>
        <v>7.0681818181818179E-2</v>
      </c>
      <c r="P252">
        <f>IF(G252,E252/G252,0)</f>
        <v>62.2</v>
      </c>
      <c r="Q252" t="s">
        <v>2041</v>
      </c>
      <c r="R252" t="s">
        <v>2049</v>
      </c>
      <c r="S252" s="7">
        <f>(((J252/60)/60)/24)+DATE(1970,1,1)</f>
        <v>43154.25</v>
      </c>
      <c r="T252" s="7">
        <f>(((K252/60)/60)/24)+DATE(1970,1,1)</f>
        <v>43156.25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t="s">
        <v>14</v>
      </c>
      <c r="G253">
        <v>191</v>
      </c>
      <c r="H253" t="s">
        <v>21</v>
      </c>
      <c r="I253" t="s">
        <v>22</v>
      </c>
      <c r="J253">
        <v>1341291600</v>
      </c>
      <c r="K253">
        <v>1342328400</v>
      </c>
      <c r="L253" t="b">
        <v>0</v>
      </c>
      <c r="M253" t="b">
        <v>0</v>
      </c>
      <c r="N253" t="s">
        <v>100</v>
      </c>
      <c r="O253" s="4">
        <f>E253/D253</f>
        <v>0.32453465346534655</v>
      </c>
      <c r="P253">
        <f>IF(G253,E253/G253,0)</f>
        <v>85.806282722513089</v>
      </c>
      <c r="Q253" t="s">
        <v>2041</v>
      </c>
      <c r="R253" t="s">
        <v>2052</v>
      </c>
      <c r="S253" s="7">
        <f>(((J253/60)/60)/24)+DATE(1970,1,1)</f>
        <v>41093.208333333336</v>
      </c>
      <c r="T253" s="7">
        <f>(((K253/60)/60)/24)+DATE(1970,1,1)</f>
        <v>41105.208333333336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t="s">
        <v>14</v>
      </c>
      <c r="G254">
        <v>1979</v>
      </c>
      <c r="H254" t="s">
        <v>21</v>
      </c>
      <c r="I254" t="s">
        <v>22</v>
      </c>
      <c r="J254">
        <v>1272258000</v>
      </c>
      <c r="K254">
        <v>1273381200</v>
      </c>
      <c r="L254" t="b">
        <v>0</v>
      </c>
      <c r="M254" t="b">
        <v>0</v>
      </c>
      <c r="N254" t="s">
        <v>33</v>
      </c>
      <c r="O254" s="4">
        <f>E254/D254</f>
        <v>0.83904860392967939</v>
      </c>
      <c r="P254">
        <f>IF(G254,E254/G254,0)</f>
        <v>40.998484082870135</v>
      </c>
      <c r="Q254" t="s">
        <v>2039</v>
      </c>
      <c r="R254" t="s">
        <v>2040</v>
      </c>
      <c r="S254" s="7">
        <f>(((J254/60)/60)/24)+DATE(1970,1,1)</f>
        <v>40294.208333333336</v>
      </c>
      <c r="T254" s="7">
        <f>(((K254/60)/60)/24)+DATE(1970,1,1)</f>
        <v>40307.208333333336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t="s">
        <v>14</v>
      </c>
      <c r="G255">
        <v>63</v>
      </c>
      <c r="H255" t="s">
        <v>21</v>
      </c>
      <c r="I255" t="s">
        <v>22</v>
      </c>
      <c r="J255">
        <v>1290492000</v>
      </c>
      <c r="K255">
        <v>1290837600</v>
      </c>
      <c r="L255" t="b">
        <v>0</v>
      </c>
      <c r="M255" t="b">
        <v>0</v>
      </c>
      <c r="N255" t="s">
        <v>65</v>
      </c>
      <c r="O255" s="4">
        <f>E255/D255</f>
        <v>0.84190476190476193</v>
      </c>
      <c r="P255">
        <f>IF(G255,E255/G255,0)</f>
        <v>28.063492063492063</v>
      </c>
      <c r="Q255" t="s">
        <v>2037</v>
      </c>
      <c r="R255" t="s">
        <v>2046</v>
      </c>
      <c r="S255" s="7">
        <f>(((J255/60)/60)/24)+DATE(1970,1,1)</f>
        <v>40505.25</v>
      </c>
      <c r="T255" s="7">
        <f>(((K255/60)/60)/24)+DATE(1970,1,1)</f>
        <v>40509.25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t="s">
        <v>14</v>
      </c>
      <c r="G256">
        <v>6080</v>
      </c>
      <c r="H256" t="s">
        <v>15</v>
      </c>
      <c r="I256" t="s">
        <v>16</v>
      </c>
      <c r="J256">
        <v>1454652000</v>
      </c>
      <c r="K256">
        <v>1457762400</v>
      </c>
      <c r="L256" t="b">
        <v>0</v>
      </c>
      <c r="M256" t="b">
        <v>0</v>
      </c>
      <c r="N256" t="s">
        <v>71</v>
      </c>
      <c r="O256" s="4">
        <f>E256/D256</f>
        <v>0.99619450317124736</v>
      </c>
      <c r="P256">
        <f>IF(G256,E256/G256,0)</f>
        <v>31</v>
      </c>
      <c r="Q256" t="s">
        <v>2041</v>
      </c>
      <c r="R256" t="s">
        <v>2049</v>
      </c>
      <c r="S256" s="7">
        <f>(((J256/60)/60)/24)+DATE(1970,1,1)</f>
        <v>42405.25</v>
      </c>
      <c r="T256" s="7">
        <f>(((K256/60)/60)/24)+DATE(1970,1,1)</f>
        <v>42441.25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t="s">
        <v>14</v>
      </c>
      <c r="G257">
        <v>80</v>
      </c>
      <c r="H257" t="s">
        <v>40</v>
      </c>
      <c r="I257" t="s">
        <v>41</v>
      </c>
      <c r="J257">
        <v>1385186400</v>
      </c>
      <c r="K257">
        <v>1389074400</v>
      </c>
      <c r="L257" t="b">
        <v>0</v>
      </c>
      <c r="M257" t="b">
        <v>0</v>
      </c>
      <c r="N257" t="s">
        <v>60</v>
      </c>
      <c r="O257" s="4">
        <f>E257/D257</f>
        <v>0.80300000000000005</v>
      </c>
      <c r="P257">
        <f>IF(G257,E257/G257,0)</f>
        <v>90.337500000000006</v>
      </c>
      <c r="Q257" t="s">
        <v>2035</v>
      </c>
      <c r="R257" t="s">
        <v>2045</v>
      </c>
      <c r="S257" s="7">
        <f>(((J257/60)/60)/24)+DATE(1970,1,1)</f>
        <v>41601.25</v>
      </c>
      <c r="T257" s="7">
        <f>(((K257/60)/60)/24)+DATE(1970,1,1)</f>
        <v>41646.25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t="s">
        <v>14</v>
      </c>
      <c r="G258">
        <v>9</v>
      </c>
      <c r="H258" t="s">
        <v>21</v>
      </c>
      <c r="I258" t="s">
        <v>22</v>
      </c>
      <c r="J258">
        <v>1399698000</v>
      </c>
      <c r="K258">
        <v>1402117200</v>
      </c>
      <c r="L258" t="b">
        <v>0</v>
      </c>
      <c r="M258" t="b">
        <v>0</v>
      </c>
      <c r="N258" t="s">
        <v>89</v>
      </c>
      <c r="O258" s="4">
        <f>E258/D258</f>
        <v>0.11254901960784314</v>
      </c>
      <c r="P258">
        <f>IF(G258,E258/G258,0)</f>
        <v>63.777777777777779</v>
      </c>
      <c r="Q258" t="s">
        <v>2050</v>
      </c>
      <c r="R258" t="s">
        <v>2051</v>
      </c>
      <c r="S258" s="7">
        <f>(((J258/60)/60)/24)+DATE(1970,1,1)</f>
        <v>41769.208333333336</v>
      </c>
      <c r="T258" s="7">
        <f>(((K258/60)/60)/24)+DATE(1970,1,1)</f>
        <v>41797.208333333336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t="s">
        <v>14</v>
      </c>
      <c r="G259">
        <v>1784</v>
      </c>
      <c r="H259" t="s">
        <v>21</v>
      </c>
      <c r="I259" t="s">
        <v>22</v>
      </c>
      <c r="J259">
        <v>1283230800</v>
      </c>
      <c r="K259">
        <v>1284440400</v>
      </c>
      <c r="L259" t="b">
        <v>0</v>
      </c>
      <c r="M259" t="b">
        <v>1</v>
      </c>
      <c r="N259" t="s">
        <v>119</v>
      </c>
      <c r="O259" s="4">
        <f>E259/D259</f>
        <v>0.91740952380952379</v>
      </c>
      <c r="P259">
        <f>IF(G259,E259/G259,0)</f>
        <v>53.995515695067262</v>
      </c>
      <c r="Q259" t="s">
        <v>2047</v>
      </c>
      <c r="R259" t="s">
        <v>2053</v>
      </c>
      <c r="S259" s="7">
        <f>(((J259/60)/60)/24)+DATE(1970,1,1)</f>
        <v>40421.208333333336</v>
      </c>
      <c r="T259" s="7">
        <f>(((K259/60)/60)/24)+DATE(1970,1,1)</f>
        <v>40435.208333333336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t="s">
        <v>14</v>
      </c>
      <c r="G260">
        <v>243</v>
      </c>
      <c r="H260" t="s">
        <v>21</v>
      </c>
      <c r="I260" t="s">
        <v>22</v>
      </c>
      <c r="J260">
        <v>1534482000</v>
      </c>
      <c r="K260">
        <v>1534568400</v>
      </c>
      <c r="L260" t="b">
        <v>0</v>
      </c>
      <c r="M260" t="b">
        <v>1</v>
      </c>
      <c r="N260" t="s">
        <v>53</v>
      </c>
      <c r="O260" s="4">
        <f>E260/D260</f>
        <v>0.15022446689113356</v>
      </c>
      <c r="P260">
        <f>IF(G260,E260/G260,0)</f>
        <v>55.08230452674897</v>
      </c>
      <c r="Q260" t="s">
        <v>2041</v>
      </c>
      <c r="R260" t="s">
        <v>2044</v>
      </c>
      <c r="S260" s="7">
        <f>(((J260/60)/60)/24)+DATE(1970,1,1)</f>
        <v>43329.208333333328</v>
      </c>
      <c r="T260" s="7">
        <f>(((K260/60)/60)/24)+DATE(1970,1,1)</f>
        <v>43330.208333333328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t="s">
        <v>14</v>
      </c>
      <c r="G261">
        <v>1296</v>
      </c>
      <c r="H261" t="s">
        <v>21</v>
      </c>
      <c r="I261" t="s">
        <v>22</v>
      </c>
      <c r="J261">
        <v>1379826000</v>
      </c>
      <c r="K261">
        <v>1381208400</v>
      </c>
      <c r="L261" t="b">
        <v>0</v>
      </c>
      <c r="M261" t="b">
        <v>0</v>
      </c>
      <c r="N261" t="s">
        <v>292</v>
      </c>
      <c r="O261" s="4">
        <f>E261/D261</f>
        <v>0.37695968274950431</v>
      </c>
      <c r="P261">
        <f>IF(G261,E261/G261,0)</f>
        <v>44.007716049382715</v>
      </c>
      <c r="Q261" t="s">
        <v>2050</v>
      </c>
      <c r="R261" t="s">
        <v>2061</v>
      </c>
      <c r="S261" s="7">
        <f>(((J261/60)/60)/24)+DATE(1970,1,1)</f>
        <v>41539.208333333336</v>
      </c>
      <c r="T261" s="7">
        <f>(((K261/60)/60)/24)+DATE(1970,1,1)</f>
        <v>41555.208333333336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t="s">
        <v>14</v>
      </c>
      <c r="G262">
        <v>77</v>
      </c>
      <c r="H262" t="s">
        <v>21</v>
      </c>
      <c r="I262" t="s">
        <v>22</v>
      </c>
      <c r="J262">
        <v>1561957200</v>
      </c>
      <c r="K262">
        <v>1562475600</v>
      </c>
      <c r="L262" t="b">
        <v>0</v>
      </c>
      <c r="M262" t="b">
        <v>1</v>
      </c>
      <c r="N262" t="s">
        <v>17</v>
      </c>
      <c r="O262" s="4">
        <f>E262/D262</f>
        <v>0.72653061224489801</v>
      </c>
      <c r="P262">
        <f>IF(G262,E262/G262,0)</f>
        <v>92.467532467532465</v>
      </c>
      <c r="Q262" t="s">
        <v>2033</v>
      </c>
      <c r="R262" t="s">
        <v>2034</v>
      </c>
      <c r="S262" s="7">
        <f>(((J262/60)/60)/24)+DATE(1970,1,1)</f>
        <v>43647.208333333328</v>
      </c>
      <c r="T262" s="7">
        <f>(((K262/60)/60)/24)+DATE(1970,1,1)</f>
        <v>43653.208333333328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t="s">
        <v>14</v>
      </c>
      <c r="G263">
        <v>395</v>
      </c>
      <c r="H263" t="s">
        <v>107</v>
      </c>
      <c r="I263" t="s">
        <v>108</v>
      </c>
      <c r="J263">
        <v>1433912400</v>
      </c>
      <c r="K263">
        <v>1436158800</v>
      </c>
      <c r="L263" t="b">
        <v>0</v>
      </c>
      <c r="M263" t="b">
        <v>0</v>
      </c>
      <c r="N263" t="s">
        <v>292</v>
      </c>
      <c r="O263" s="4">
        <f>E263/D263</f>
        <v>0.24205617977528091</v>
      </c>
      <c r="P263">
        <f>IF(G263,E263/G263,0)</f>
        <v>109.07848101265823</v>
      </c>
      <c r="Q263" t="s">
        <v>2050</v>
      </c>
      <c r="R263" t="s">
        <v>2061</v>
      </c>
      <c r="S263" s="7">
        <f>(((J263/60)/60)/24)+DATE(1970,1,1)</f>
        <v>42165.208333333328</v>
      </c>
      <c r="T263" s="7">
        <f>(((K263/60)/60)/24)+DATE(1970,1,1)</f>
        <v>42191.208333333328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t="s">
        <v>14</v>
      </c>
      <c r="G264">
        <v>49</v>
      </c>
      <c r="H264" t="s">
        <v>40</v>
      </c>
      <c r="I264" t="s">
        <v>41</v>
      </c>
      <c r="J264">
        <v>1453442400</v>
      </c>
      <c r="K264">
        <v>1456034400</v>
      </c>
      <c r="L264" t="b">
        <v>0</v>
      </c>
      <c r="M264" t="b">
        <v>0</v>
      </c>
      <c r="N264" t="s">
        <v>60</v>
      </c>
      <c r="O264" s="4">
        <f>E264/D264</f>
        <v>2.5064935064935064E-2</v>
      </c>
      <c r="P264">
        <f>IF(G264,E264/G264,0)</f>
        <v>39.387755102040813</v>
      </c>
      <c r="Q264" t="s">
        <v>2035</v>
      </c>
      <c r="R264" t="s">
        <v>2045</v>
      </c>
      <c r="S264" s="7">
        <f>(((J264/60)/60)/24)+DATE(1970,1,1)</f>
        <v>42391.25</v>
      </c>
      <c r="T264" s="7">
        <f>(((K264/60)/60)/24)+DATE(1970,1,1)</f>
        <v>42421.25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t="s">
        <v>14</v>
      </c>
      <c r="G265">
        <v>180</v>
      </c>
      <c r="H265" t="s">
        <v>21</v>
      </c>
      <c r="I265" t="s">
        <v>22</v>
      </c>
      <c r="J265">
        <v>1378875600</v>
      </c>
      <c r="K265">
        <v>1380171600</v>
      </c>
      <c r="L265" t="b">
        <v>0</v>
      </c>
      <c r="M265" t="b">
        <v>0</v>
      </c>
      <c r="N265" t="s">
        <v>89</v>
      </c>
      <c r="O265" s="4">
        <f>E265/D265</f>
        <v>0.1632979976442874</v>
      </c>
      <c r="P265">
        <f>IF(G265,E265/G265,0)</f>
        <v>77.022222222222226</v>
      </c>
      <c r="Q265" t="s">
        <v>2050</v>
      </c>
      <c r="R265" t="s">
        <v>2051</v>
      </c>
      <c r="S265" s="7">
        <f>(((J265/60)/60)/24)+DATE(1970,1,1)</f>
        <v>41528.208333333336</v>
      </c>
      <c r="T265" s="7">
        <f>(((K265/60)/60)/24)+DATE(1970,1,1)</f>
        <v>41543.208333333336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t="s">
        <v>14</v>
      </c>
      <c r="G266">
        <v>2690</v>
      </c>
      <c r="H266" t="s">
        <v>21</v>
      </c>
      <c r="I266" t="s">
        <v>22</v>
      </c>
      <c r="J266">
        <v>1577253600</v>
      </c>
      <c r="K266">
        <v>1578981600</v>
      </c>
      <c r="L266" t="b">
        <v>0</v>
      </c>
      <c r="M266" t="b">
        <v>0</v>
      </c>
      <c r="N266" t="s">
        <v>33</v>
      </c>
      <c r="O266" s="4">
        <f>E266/D266</f>
        <v>0.88803571428571426</v>
      </c>
      <c r="P266">
        <f>IF(G266,E266/G266,0)</f>
        <v>61.007063197026021</v>
      </c>
      <c r="Q266" t="s">
        <v>2039</v>
      </c>
      <c r="R266" t="s">
        <v>2040</v>
      </c>
      <c r="S266" s="7">
        <f>(((J266/60)/60)/24)+DATE(1970,1,1)</f>
        <v>43824.25</v>
      </c>
      <c r="T266" s="7">
        <f>(((K266/60)/60)/24)+DATE(1970,1,1)</f>
        <v>43844.25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t="s">
        <v>14</v>
      </c>
      <c r="G267">
        <v>2779</v>
      </c>
      <c r="H267" t="s">
        <v>26</v>
      </c>
      <c r="I267" t="s">
        <v>27</v>
      </c>
      <c r="J267">
        <v>1419055200</v>
      </c>
      <c r="K267">
        <v>1422511200</v>
      </c>
      <c r="L267" t="b">
        <v>0</v>
      </c>
      <c r="M267" t="b">
        <v>1</v>
      </c>
      <c r="N267" t="s">
        <v>28</v>
      </c>
      <c r="O267" s="4">
        <f>E267/D267</f>
        <v>0.58632981676846196</v>
      </c>
      <c r="P267">
        <f>IF(G267,E267/G267,0)</f>
        <v>37.99856063332134</v>
      </c>
      <c r="Q267" t="s">
        <v>2037</v>
      </c>
      <c r="R267" t="s">
        <v>2038</v>
      </c>
      <c r="S267" s="7">
        <f>(((J267/60)/60)/24)+DATE(1970,1,1)</f>
        <v>41993.25</v>
      </c>
      <c r="T267" s="7">
        <f>(((K267/60)/60)/24)+DATE(1970,1,1)</f>
        <v>42033.25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4">
        <f>E268/D268</f>
        <v>0.98511111111111116</v>
      </c>
      <c r="P268">
        <f>IF(G268,E268/G268,0)</f>
        <v>96.369565217391298</v>
      </c>
      <c r="Q268" t="s">
        <v>2039</v>
      </c>
      <c r="R268" t="s">
        <v>2040</v>
      </c>
      <c r="S268" s="7">
        <f>(((J268/60)/60)/24)+DATE(1970,1,1)</f>
        <v>42700.25</v>
      </c>
      <c r="T268" s="7">
        <f>(((K268/60)/60)/24)+DATE(1970,1,1)</f>
        <v>42702.25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t="s">
        <v>14</v>
      </c>
      <c r="G269">
        <v>1028</v>
      </c>
      <c r="H269" t="s">
        <v>21</v>
      </c>
      <c r="I269" t="s">
        <v>22</v>
      </c>
      <c r="J269">
        <v>1293948000</v>
      </c>
      <c r="K269">
        <v>1294034400</v>
      </c>
      <c r="L269" t="b">
        <v>0</v>
      </c>
      <c r="M269" t="b">
        <v>0</v>
      </c>
      <c r="N269" t="s">
        <v>23</v>
      </c>
      <c r="O269" s="4">
        <f>E269/D269</f>
        <v>0.43975381008206332</v>
      </c>
      <c r="P269">
        <f>IF(G269,E269/G269,0)</f>
        <v>72.978599221789878</v>
      </c>
      <c r="Q269" t="s">
        <v>2035</v>
      </c>
      <c r="R269" t="s">
        <v>2036</v>
      </c>
      <c r="S269" s="7">
        <f>(((J269/60)/60)/24)+DATE(1970,1,1)</f>
        <v>40545.25</v>
      </c>
      <c r="T269" s="7">
        <f>(((K269/60)/60)/24)+DATE(1970,1,1)</f>
        <v>40546.25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t="s">
        <v>14</v>
      </c>
      <c r="G270">
        <v>26</v>
      </c>
      <c r="H270" t="s">
        <v>98</v>
      </c>
      <c r="I270" t="s">
        <v>99</v>
      </c>
      <c r="J270">
        <v>1552366800</v>
      </c>
      <c r="K270">
        <v>1552539600</v>
      </c>
      <c r="L270" t="b">
        <v>0</v>
      </c>
      <c r="M270" t="b">
        <v>0</v>
      </c>
      <c r="N270" t="s">
        <v>23</v>
      </c>
      <c r="O270" s="4">
        <f>E270/D270</f>
        <v>0.12818181818181817</v>
      </c>
      <c r="P270">
        <f>IF(G270,E270/G270,0)</f>
        <v>48.807692307692307</v>
      </c>
      <c r="Q270" t="s">
        <v>2035</v>
      </c>
      <c r="R270" t="s">
        <v>2036</v>
      </c>
      <c r="S270" s="7">
        <f>(((J270/60)/60)/24)+DATE(1970,1,1)</f>
        <v>43536.208333333328</v>
      </c>
      <c r="T270" s="7">
        <f>(((K270/60)/60)/24)+DATE(1970,1,1)</f>
        <v>43538.208333333328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t="s">
        <v>14</v>
      </c>
      <c r="G271">
        <v>1790</v>
      </c>
      <c r="H271" t="s">
        <v>21</v>
      </c>
      <c r="I271" t="s">
        <v>22</v>
      </c>
      <c r="J271">
        <v>1426395600</v>
      </c>
      <c r="K271">
        <v>1427086800</v>
      </c>
      <c r="L271" t="b">
        <v>0</v>
      </c>
      <c r="M271" t="b">
        <v>0</v>
      </c>
      <c r="N271" t="s">
        <v>33</v>
      </c>
      <c r="O271" s="4">
        <f>E271/D271</f>
        <v>0.83813278008298753</v>
      </c>
      <c r="P271">
        <f>IF(G271,E271/G271,0)</f>
        <v>78.990502793296088</v>
      </c>
      <c r="Q271" t="s">
        <v>2039</v>
      </c>
      <c r="R271" t="s">
        <v>2040</v>
      </c>
      <c r="S271" s="7">
        <f>(((J271/60)/60)/24)+DATE(1970,1,1)</f>
        <v>42078.208333333328</v>
      </c>
      <c r="T271" s="7">
        <f>(((K271/60)/60)/24)+DATE(1970,1,1)</f>
        <v>42086.208333333328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t="s">
        <v>14</v>
      </c>
      <c r="G272">
        <v>37</v>
      </c>
      <c r="H272" t="s">
        <v>21</v>
      </c>
      <c r="I272" t="s">
        <v>22</v>
      </c>
      <c r="J272">
        <v>1456293600</v>
      </c>
      <c r="K272">
        <v>1458277200</v>
      </c>
      <c r="L272" t="b">
        <v>0</v>
      </c>
      <c r="M272" t="b">
        <v>1</v>
      </c>
      <c r="N272" t="s">
        <v>50</v>
      </c>
      <c r="O272" s="4">
        <f>E272/D272</f>
        <v>0.44344086021505374</v>
      </c>
      <c r="P272">
        <f>IF(G272,E272/G272,0)</f>
        <v>111.45945945945945</v>
      </c>
      <c r="Q272" t="s">
        <v>2035</v>
      </c>
      <c r="R272" t="s">
        <v>2043</v>
      </c>
      <c r="S272" s="7">
        <f>(((J272/60)/60)/24)+DATE(1970,1,1)</f>
        <v>42424.25</v>
      </c>
      <c r="T272" s="7">
        <f>(((K272/60)/60)/24)+DATE(1970,1,1)</f>
        <v>42447.208333333328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t="s">
        <v>14</v>
      </c>
      <c r="G273">
        <v>35</v>
      </c>
      <c r="H273" t="s">
        <v>107</v>
      </c>
      <c r="I273" t="s">
        <v>108</v>
      </c>
      <c r="J273">
        <v>1434690000</v>
      </c>
      <c r="K273">
        <v>1438750800</v>
      </c>
      <c r="L273" t="b">
        <v>0</v>
      </c>
      <c r="M273" t="b">
        <v>0</v>
      </c>
      <c r="N273" t="s">
        <v>100</v>
      </c>
      <c r="O273" s="4">
        <f>E273/D273</f>
        <v>0.94142857142857139</v>
      </c>
      <c r="P273">
        <f>IF(G273,E273/G273,0)</f>
        <v>94.142857142857139</v>
      </c>
      <c r="Q273" t="s">
        <v>2041</v>
      </c>
      <c r="R273" t="s">
        <v>2052</v>
      </c>
      <c r="S273" s="7">
        <f>(((J273/60)/60)/24)+DATE(1970,1,1)</f>
        <v>42174.208333333328</v>
      </c>
      <c r="T273" s="7">
        <f>(((K273/60)/60)/24)+DATE(1970,1,1)</f>
        <v>42221.208333333328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t="s">
        <v>14</v>
      </c>
      <c r="G274">
        <v>558</v>
      </c>
      <c r="H274" t="s">
        <v>21</v>
      </c>
      <c r="I274" t="s">
        <v>22</v>
      </c>
      <c r="J274">
        <v>1400562000</v>
      </c>
      <c r="K274">
        <v>1400821200</v>
      </c>
      <c r="L274" t="b">
        <v>0</v>
      </c>
      <c r="M274" t="b">
        <v>1</v>
      </c>
      <c r="N274" t="s">
        <v>33</v>
      </c>
      <c r="O274" s="4">
        <f>E274/D274</f>
        <v>0.62930372148859548</v>
      </c>
      <c r="P274">
        <f>IF(G274,E274/G274,0)</f>
        <v>93.944444444444443</v>
      </c>
      <c r="Q274" t="s">
        <v>2039</v>
      </c>
      <c r="R274" t="s">
        <v>2040</v>
      </c>
      <c r="S274" s="7">
        <f>(((J274/60)/60)/24)+DATE(1970,1,1)</f>
        <v>41779.208333333336</v>
      </c>
      <c r="T274" s="7">
        <f>(((K274/60)/60)/24)+DATE(1970,1,1)</f>
        <v>41782.208333333336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t="s">
        <v>14</v>
      </c>
      <c r="G275">
        <v>64</v>
      </c>
      <c r="H275" t="s">
        <v>21</v>
      </c>
      <c r="I275" t="s">
        <v>22</v>
      </c>
      <c r="J275">
        <v>1509512400</v>
      </c>
      <c r="K275">
        <v>1510984800</v>
      </c>
      <c r="L275" t="b">
        <v>0</v>
      </c>
      <c r="M275" t="b">
        <v>0</v>
      </c>
      <c r="N275" t="s">
        <v>33</v>
      </c>
      <c r="O275" s="4">
        <f>E275/D275</f>
        <v>0.6492783505154639</v>
      </c>
      <c r="P275">
        <f>IF(G275,E275/G275,0)</f>
        <v>98.40625</v>
      </c>
      <c r="Q275" t="s">
        <v>2039</v>
      </c>
      <c r="R275" t="s">
        <v>2040</v>
      </c>
      <c r="S275" s="7">
        <f>(((J275/60)/60)/24)+DATE(1970,1,1)</f>
        <v>43040.208333333328</v>
      </c>
      <c r="T275" s="7">
        <f>(((K275/60)/60)/24)+DATE(1970,1,1)</f>
        <v>43057.25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t="s">
        <v>14</v>
      </c>
      <c r="G276">
        <v>245</v>
      </c>
      <c r="H276" t="s">
        <v>21</v>
      </c>
      <c r="I276" t="s">
        <v>22</v>
      </c>
      <c r="J276">
        <v>1322719200</v>
      </c>
      <c r="K276">
        <v>1322978400</v>
      </c>
      <c r="L276" t="b">
        <v>0</v>
      </c>
      <c r="M276" t="b">
        <v>0</v>
      </c>
      <c r="N276" t="s">
        <v>474</v>
      </c>
      <c r="O276" s="4">
        <f>E276/D276</f>
        <v>0.1675440414507772</v>
      </c>
      <c r="P276">
        <f>IF(G276,E276/G276,0)</f>
        <v>65.991836734693877</v>
      </c>
      <c r="Q276" t="s">
        <v>2041</v>
      </c>
      <c r="R276" t="s">
        <v>2063</v>
      </c>
      <c r="S276" s="7">
        <f>(((J276/60)/60)/24)+DATE(1970,1,1)</f>
        <v>40878.25</v>
      </c>
      <c r="T276" s="7">
        <f>(((K276/60)/60)/24)+DATE(1970,1,1)</f>
        <v>40881.25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t="s">
        <v>14</v>
      </c>
      <c r="G277">
        <v>71</v>
      </c>
      <c r="H277" t="s">
        <v>21</v>
      </c>
      <c r="I277" t="s">
        <v>22</v>
      </c>
      <c r="J277">
        <v>1304053200</v>
      </c>
      <c r="K277">
        <v>1305349200</v>
      </c>
      <c r="L277" t="b">
        <v>0</v>
      </c>
      <c r="M277" t="b">
        <v>0</v>
      </c>
      <c r="N277" t="s">
        <v>28</v>
      </c>
      <c r="O277" s="4">
        <f>E277/D277</f>
        <v>0.64016666666666666</v>
      </c>
      <c r="P277">
        <f>IF(G277,E277/G277,0)</f>
        <v>54.098591549295776</v>
      </c>
      <c r="Q277" t="s">
        <v>2037</v>
      </c>
      <c r="R277" t="s">
        <v>2038</v>
      </c>
      <c r="S277" s="7">
        <f>(((J277/60)/60)/24)+DATE(1970,1,1)</f>
        <v>40662.208333333336</v>
      </c>
      <c r="T277" s="7">
        <f>(((K277/60)/60)/24)+DATE(1970,1,1)</f>
        <v>40677.208333333336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t="s">
        <v>14</v>
      </c>
      <c r="G278">
        <v>42</v>
      </c>
      <c r="H278" t="s">
        <v>21</v>
      </c>
      <c r="I278" t="s">
        <v>22</v>
      </c>
      <c r="J278">
        <v>1433912400</v>
      </c>
      <c r="K278">
        <v>1434344400</v>
      </c>
      <c r="L278" t="b">
        <v>0</v>
      </c>
      <c r="M278" t="b">
        <v>1</v>
      </c>
      <c r="N278" t="s">
        <v>89</v>
      </c>
      <c r="O278" s="4">
        <f>E278/D278</f>
        <v>0.5208045977011494</v>
      </c>
      <c r="P278">
        <f>IF(G278,E278/G278,0)</f>
        <v>107.88095238095238</v>
      </c>
      <c r="Q278" t="s">
        <v>2050</v>
      </c>
      <c r="R278" t="s">
        <v>2051</v>
      </c>
      <c r="S278" s="7">
        <f>(((J278/60)/60)/24)+DATE(1970,1,1)</f>
        <v>42165.208333333328</v>
      </c>
      <c r="T278" s="7">
        <f>(((K278/60)/60)/24)+DATE(1970,1,1)</f>
        <v>42170.208333333328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t="s">
        <v>14</v>
      </c>
      <c r="G279">
        <v>156</v>
      </c>
      <c r="H279" t="s">
        <v>15</v>
      </c>
      <c r="I279" t="s">
        <v>16</v>
      </c>
      <c r="J279">
        <v>1547877600</v>
      </c>
      <c r="K279">
        <v>1552366800</v>
      </c>
      <c r="L279" t="b">
        <v>0</v>
      </c>
      <c r="M279" t="b">
        <v>1</v>
      </c>
      <c r="N279" t="s">
        <v>17</v>
      </c>
      <c r="O279" s="4">
        <f>E279/D279</f>
        <v>0.72893617021276591</v>
      </c>
      <c r="P279">
        <f>IF(G279,E279/G279,0)</f>
        <v>43.92307692307692</v>
      </c>
      <c r="Q279" t="s">
        <v>2033</v>
      </c>
      <c r="R279" t="s">
        <v>2034</v>
      </c>
      <c r="S279" s="7">
        <f>(((J279/60)/60)/24)+DATE(1970,1,1)</f>
        <v>43484.25</v>
      </c>
      <c r="T279" s="7">
        <f>(((K279/60)/60)/24)+DATE(1970,1,1)</f>
        <v>43536.208333333328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t="s">
        <v>14</v>
      </c>
      <c r="G280">
        <v>1368</v>
      </c>
      <c r="H280" t="s">
        <v>40</v>
      </c>
      <c r="I280" t="s">
        <v>41</v>
      </c>
      <c r="J280">
        <v>1269493200</v>
      </c>
      <c r="K280">
        <v>1272171600</v>
      </c>
      <c r="L280" t="b">
        <v>0</v>
      </c>
      <c r="M280" t="b">
        <v>0</v>
      </c>
      <c r="N280" t="s">
        <v>33</v>
      </c>
      <c r="O280" s="4">
        <f>E280/D280</f>
        <v>0.7900824873096447</v>
      </c>
      <c r="P280">
        <f>IF(G280,E280/G280,0)</f>
        <v>91.021198830409361</v>
      </c>
      <c r="Q280" t="s">
        <v>2039</v>
      </c>
      <c r="R280" t="s">
        <v>2040</v>
      </c>
      <c r="S280" s="7">
        <f>(((J280/60)/60)/24)+DATE(1970,1,1)</f>
        <v>40262.208333333336</v>
      </c>
      <c r="T280" s="7">
        <f>(((K280/60)/60)/24)+DATE(1970,1,1)</f>
        <v>40293.208333333336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t="s">
        <v>14</v>
      </c>
      <c r="G281">
        <v>102</v>
      </c>
      <c r="H281" t="s">
        <v>21</v>
      </c>
      <c r="I281" t="s">
        <v>22</v>
      </c>
      <c r="J281">
        <v>1436072400</v>
      </c>
      <c r="K281">
        <v>1436677200</v>
      </c>
      <c r="L281" t="b">
        <v>0</v>
      </c>
      <c r="M281" t="b">
        <v>0</v>
      </c>
      <c r="N281" t="s">
        <v>42</v>
      </c>
      <c r="O281" s="4">
        <f>E281/D281</f>
        <v>0.64721518987341775</v>
      </c>
      <c r="P281">
        <f>IF(G281,E281/G281,0)</f>
        <v>50.127450980392155</v>
      </c>
      <c r="Q281" t="s">
        <v>2041</v>
      </c>
      <c r="R281" t="s">
        <v>2042</v>
      </c>
      <c r="S281" s="7">
        <f>(((J281/60)/60)/24)+DATE(1970,1,1)</f>
        <v>42190.208333333328</v>
      </c>
      <c r="T281" s="7">
        <f>(((K281/60)/60)/24)+DATE(1970,1,1)</f>
        <v>42197.208333333328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t="s">
        <v>14</v>
      </c>
      <c r="G282">
        <v>86</v>
      </c>
      <c r="H282" t="s">
        <v>26</v>
      </c>
      <c r="I282" t="s">
        <v>27</v>
      </c>
      <c r="J282">
        <v>1419141600</v>
      </c>
      <c r="K282">
        <v>1420092000</v>
      </c>
      <c r="L282" t="b">
        <v>0</v>
      </c>
      <c r="M282" t="b">
        <v>0</v>
      </c>
      <c r="N282" t="s">
        <v>133</v>
      </c>
      <c r="O282" s="4">
        <f>E282/D282</f>
        <v>0.82028169014084507</v>
      </c>
      <c r="P282">
        <f>IF(G282,E282/G282,0)</f>
        <v>67.720930232558146</v>
      </c>
      <c r="Q282" t="s">
        <v>2047</v>
      </c>
      <c r="R282" t="s">
        <v>2056</v>
      </c>
      <c r="S282" s="7">
        <f>(((J282/60)/60)/24)+DATE(1970,1,1)</f>
        <v>41994.25</v>
      </c>
      <c r="T282" s="7">
        <f>(((K282/60)/60)/24)+DATE(1970,1,1)</f>
        <v>42005.25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t="s">
        <v>14</v>
      </c>
      <c r="G283">
        <v>253</v>
      </c>
      <c r="H283" t="s">
        <v>21</v>
      </c>
      <c r="I283" t="s">
        <v>22</v>
      </c>
      <c r="J283">
        <v>1401426000</v>
      </c>
      <c r="K283">
        <v>1402203600</v>
      </c>
      <c r="L283" t="b">
        <v>0</v>
      </c>
      <c r="M283" t="b">
        <v>0</v>
      </c>
      <c r="N283" t="s">
        <v>33</v>
      </c>
      <c r="O283" s="4">
        <f>E283/D283</f>
        <v>0.12910076530612244</v>
      </c>
      <c r="P283">
        <f>IF(G283,E283/G283,0)</f>
        <v>80.011857707509876</v>
      </c>
      <c r="Q283" t="s">
        <v>2039</v>
      </c>
      <c r="R283" t="s">
        <v>2040</v>
      </c>
      <c r="S283" s="7">
        <f>(((J283/60)/60)/24)+DATE(1970,1,1)</f>
        <v>41789.208333333336</v>
      </c>
      <c r="T283" s="7">
        <f>(((K283/60)/60)/24)+DATE(1970,1,1)</f>
        <v>41798.208333333336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t="s">
        <v>14</v>
      </c>
      <c r="G284">
        <v>157</v>
      </c>
      <c r="H284" t="s">
        <v>21</v>
      </c>
      <c r="I284" t="s">
        <v>22</v>
      </c>
      <c r="J284">
        <v>1467003600</v>
      </c>
      <c r="K284">
        <v>1467262800</v>
      </c>
      <c r="L284" t="b">
        <v>0</v>
      </c>
      <c r="M284" t="b">
        <v>1</v>
      </c>
      <c r="N284" t="s">
        <v>33</v>
      </c>
      <c r="O284" s="4">
        <f>E284/D284</f>
        <v>7.0991735537190084E-2</v>
      </c>
      <c r="P284">
        <f>IF(G284,E284/G284,0)</f>
        <v>71.127388535031841</v>
      </c>
      <c r="Q284" t="s">
        <v>2039</v>
      </c>
      <c r="R284" t="s">
        <v>2040</v>
      </c>
      <c r="S284" s="7">
        <f>(((J284/60)/60)/24)+DATE(1970,1,1)</f>
        <v>42548.208333333328</v>
      </c>
      <c r="T284" s="7">
        <f>(((K284/60)/60)/24)+DATE(1970,1,1)</f>
        <v>42551.208333333328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t="s">
        <v>14</v>
      </c>
      <c r="G285">
        <v>183</v>
      </c>
      <c r="H285" t="s">
        <v>21</v>
      </c>
      <c r="I285" t="s">
        <v>22</v>
      </c>
      <c r="J285">
        <v>1457157600</v>
      </c>
      <c r="K285">
        <v>1457762400</v>
      </c>
      <c r="L285" t="b">
        <v>0</v>
      </c>
      <c r="M285" t="b">
        <v>1</v>
      </c>
      <c r="N285" t="s">
        <v>53</v>
      </c>
      <c r="O285" s="4">
        <f>E285/D285</f>
        <v>0.99683544303797467</v>
      </c>
      <c r="P285">
        <f>IF(G285,E285/G285,0)</f>
        <v>43.032786885245905</v>
      </c>
      <c r="Q285" t="s">
        <v>2041</v>
      </c>
      <c r="R285" t="s">
        <v>2044</v>
      </c>
      <c r="S285" s="7">
        <f>(((J285/60)/60)/24)+DATE(1970,1,1)</f>
        <v>42434.25</v>
      </c>
      <c r="T285" s="7">
        <f>(((K285/60)/60)/24)+DATE(1970,1,1)</f>
        <v>42441.25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t="s">
        <v>14</v>
      </c>
      <c r="G286">
        <v>82</v>
      </c>
      <c r="H286" t="s">
        <v>36</v>
      </c>
      <c r="I286" t="s">
        <v>37</v>
      </c>
      <c r="J286">
        <v>1423720800</v>
      </c>
      <c r="K286">
        <v>1424412000</v>
      </c>
      <c r="L286" t="b">
        <v>0</v>
      </c>
      <c r="M286" t="b">
        <v>0</v>
      </c>
      <c r="N286" t="s">
        <v>42</v>
      </c>
      <c r="O286" s="4">
        <f>E286/D286</f>
        <v>3.6436208125445471E-2</v>
      </c>
      <c r="P286">
        <f>IF(G286,E286/G286,0)</f>
        <v>62.341463414634148</v>
      </c>
      <c r="Q286" t="s">
        <v>2041</v>
      </c>
      <c r="R286" t="s">
        <v>2042</v>
      </c>
      <c r="S286" s="7">
        <f>(((J286/60)/60)/24)+DATE(1970,1,1)</f>
        <v>42047.25</v>
      </c>
      <c r="T286" s="7">
        <f>(((K286/60)/60)/24)+DATE(1970,1,1)</f>
        <v>42055.25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t="s">
        <v>14</v>
      </c>
      <c r="G287">
        <v>1</v>
      </c>
      <c r="H287" t="s">
        <v>40</v>
      </c>
      <c r="I287" t="s">
        <v>41</v>
      </c>
      <c r="J287">
        <v>1375160400</v>
      </c>
      <c r="K287">
        <v>1376197200</v>
      </c>
      <c r="L287" t="b">
        <v>0</v>
      </c>
      <c r="M287" t="b">
        <v>0</v>
      </c>
      <c r="N287" t="s">
        <v>17</v>
      </c>
      <c r="O287" s="4">
        <f>E287/D287</f>
        <v>0.05</v>
      </c>
      <c r="P287">
        <f>IF(G287,E287/G287,0)</f>
        <v>5</v>
      </c>
      <c r="Q287" t="s">
        <v>2033</v>
      </c>
      <c r="R287" t="s">
        <v>2034</v>
      </c>
      <c r="S287" s="7">
        <f>(((J287/60)/60)/24)+DATE(1970,1,1)</f>
        <v>41485.208333333336</v>
      </c>
      <c r="T287" s="7">
        <f>(((K287/60)/60)/24)+DATE(1970,1,1)</f>
        <v>41497.208333333336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t="s">
        <v>14</v>
      </c>
      <c r="G288">
        <v>1198</v>
      </c>
      <c r="H288" t="s">
        <v>21</v>
      </c>
      <c r="I288" t="s">
        <v>22</v>
      </c>
      <c r="J288">
        <v>1367470800</v>
      </c>
      <c r="K288">
        <v>1369285200</v>
      </c>
      <c r="L288" t="b">
        <v>0</v>
      </c>
      <c r="M288" t="b">
        <v>0</v>
      </c>
      <c r="N288" t="s">
        <v>68</v>
      </c>
      <c r="O288" s="4">
        <f>E288/D288</f>
        <v>0.48860523665659616</v>
      </c>
      <c r="P288">
        <f>IF(G288,E288/G288,0)</f>
        <v>80.999165275459092</v>
      </c>
      <c r="Q288" t="s">
        <v>2047</v>
      </c>
      <c r="R288" t="s">
        <v>2048</v>
      </c>
      <c r="S288" s="7">
        <f>(((J288/60)/60)/24)+DATE(1970,1,1)</f>
        <v>41396.208333333336</v>
      </c>
      <c r="T288" s="7">
        <f>(((K288/60)/60)/24)+DATE(1970,1,1)</f>
        <v>41417.208333333336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t="s">
        <v>14</v>
      </c>
      <c r="G289">
        <v>648</v>
      </c>
      <c r="H289" t="s">
        <v>21</v>
      </c>
      <c r="I289" t="s">
        <v>22</v>
      </c>
      <c r="J289">
        <v>1304658000</v>
      </c>
      <c r="K289">
        <v>1304744400</v>
      </c>
      <c r="L289" t="b">
        <v>1</v>
      </c>
      <c r="M289" t="b">
        <v>1</v>
      </c>
      <c r="N289" t="s">
        <v>33</v>
      </c>
      <c r="O289" s="4">
        <f>E289/D289</f>
        <v>0.28461970393057684</v>
      </c>
      <c r="P289">
        <f>IF(G289,E289/G289,0)</f>
        <v>86.044753086419746</v>
      </c>
      <c r="Q289" t="s">
        <v>2039</v>
      </c>
      <c r="R289" t="s">
        <v>2040</v>
      </c>
      <c r="S289" s="7">
        <f>(((J289/60)/60)/24)+DATE(1970,1,1)</f>
        <v>40669.208333333336</v>
      </c>
      <c r="T289" s="7">
        <f>(((K289/60)/60)/24)+DATE(1970,1,1)</f>
        <v>40670.208333333336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t="s">
        <v>14</v>
      </c>
      <c r="G290">
        <v>64</v>
      </c>
      <c r="H290" t="s">
        <v>21</v>
      </c>
      <c r="I290" t="s">
        <v>22</v>
      </c>
      <c r="J290">
        <v>1523768400</v>
      </c>
      <c r="K290">
        <v>1526014800</v>
      </c>
      <c r="L290" t="b">
        <v>0</v>
      </c>
      <c r="M290" t="b">
        <v>0</v>
      </c>
      <c r="N290" t="s">
        <v>60</v>
      </c>
      <c r="O290" s="4">
        <f>E290/D290</f>
        <v>3.1301587301587303E-2</v>
      </c>
      <c r="P290">
        <f>IF(G290,E290/G290,0)</f>
        <v>92.4375</v>
      </c>
      <c r="Q290" t="s">
        <v>2035</v>
      </c>
      <c r="R290" t="s">
        <v>2045</v>
      </c>
      <c r="S290" s="7">
        <f>(((J290/60)/60)/24)+DATE(1970,1,1)</f>
        <v>43205.208333333328</v>
      </c>
      <c r="T290" s="7">
        <f>(((K290/60)/60)/24)+DATE(1970,1,1)</f>
        <v>43231.208333333328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t="s">
        <v>14</v>
      </c>
      <c r="G291">
        <v>62</v>
      </c>
      <c r="H291" t="s">
        <v>21</v>
      </c>
      <c r="I291" t="s">
        <v>22</v>
      </c>
      <c r="J291">
        <v>1580104800</v>
      </c>
      <c r="K291">
        <v>1581314400</v>
      </c>
      <c r="L291" t="b">
        <v>0</v>
      </c>
      <c r="M291" t="b">
        <v>0</v>
      </c>
      <c r="N291" t="s">
        <v>33</v>
      </c>
      <c r="O291" s="4">
        <f>E291/D291</f>
        <v>0.77373333333333338</v>
      </c>
      <c r="P291">
        <f>IF(G291,E291/G291,0)</f>
        <v>93.596774193548384</v>
      </c>
      <c r="Q291" t="s">
        <v>2039</v>
      </c>
      <c r="R291" t="s">
        <v>2040</v>
      </c>
      <c r="S291" s="7">
        <f>(((J291/60)/60)/24)+DATE(1970,1,1)</f>
        <v>43857.25</v>
      </c>
      <c r="T291" s="7">
        <f>(((K291/60)/60)/24)+DATE(1970,1,1)</f>
        <v>43871.25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t="s">
        <v>14</v>
      </c>
      <c r="G292">
        <v>750</v>
      </c>
      <c r="H292" t="s">
        <v>21</v>
      </c>
      <c r="I292" t="s">
        <v>22</v>
      </c>
      <c r="J292">
        <v>1467781200</v>
      </c>
      <c r="K292">
        <v>1467954000</v>
      </c>
      <c r="L292" t="b">
        <v>0</v>
      </c>
      <c r="M292" t="b">
        <v>1</v>
      </c>
      <c r="N292" t="s">
        <v>33</v>
      </c>
      <c r="O292" s="4">
        <f>E292/D292</f>
        <v>0.64582072176949945</v>
      </c>
      <c r="P292">
        <f>IF(G292,E292/G292,0)</f>
        <v>73.968000000000004</v>
      </c>
      <c r="Q292" t="s">
        <v>2039</v>
      </c>
      <c r="R292" t="s">
        <v>2040</v>
      </c>
      <c r="S292" s="7">
        <f>(((J292/60)/60)/24)+DATE(1970,1,1)</f>
        <v>42557.208333333328</v>
      </c>
      <c r="T292" s="7">
        <f>(((K292/60)/60)/24)+DATE(1970,1,1)</f>
        <v>42559.208333333328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t="s">
        <v>14</v>
      </c>
      <c r="G293">
        <v>105</v>
      </c>
      <c r="H293" t="s">
        <v>21</v>
      </c>
      <c r="I293" t="s">
        <v>22</v>
      </c>
      <c r="J293">
        <v>1446876000</v>
      </c>
      <c r="K293">
        <v>1447221600</v>
      </c>
      <c r="L293" t="b">
        <v>0</v>
      </c>
      <c r="M293" t="b">
        <v>0</v>
      </c>
      <c r="N293" t="s">
        <v>71</v>
      </c>
      <c r="O293" s="4">
        <f>E293/D293</f>
        <v>0.83119402985074631</v>
      </c>
      <c r="P293">
        <f>IF(G293,E293/G293,0)</f>
        <v>53.038095238095238</v>
      </c>
      <c r="Q293" t="s">
        <v>2041</v>
      </c>
      <c r="R293" t="s">
        <v>2049</v>
      </c>
      <c r="S293" s="7">
        <f>(((J293/60)/60)/24)+DATE(1970,1,1)</f>
        <v>42315.25</v>
      </c>
      <c r="T293" s="7">
        <f>(((K293/60)/60)/24)+DATE(1970,1,1)</f>
        <v>42319.25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t="s">
        <v>14</v>
      </c>
      <c r="G294">
        <v>2604</v>
      </c>
      <c r="H294" t="s">
        <v>36</v>
      </c>
      <c r="I294" t="s">
        <v>37</v>
      </c>
      <c r="J294">
        <v>1326866400</v>
      </c>
      <c r="K294">
        <v>1330754400</v>
      </c>
      <c r="L294" t="b">
        <v>0</v>
      </c>
      <c r="M294" t="b">
        <v>1</v>
      </c>
      <c r="N294" t="s">
        <v>71</v>
      </c>
      <c r="O294" s="4">
        <f>E294/D294</f>
        <v>0.64537683358624176</v>
      </c>
      <c r="P294">
        <f>IF(G294,E294/G294,0)</f>
        <v>48.998079877112133</v>
      </c>
      <c r="Q294" t="s">
        <v>2041</v>
      </c>
      <c r="R294" t="s">
        <v>2049</v>
      </c>
      <c r="S294" s="7">
        <f>(((J294/60)/60)/24)+DATE(1970,1,1)</f>
        <v>40926.25</v>
      </c>
      <c r="T294" s="7">
        <f>(((K294/60)/60)/24)+DATE(1970,1,1)</f>
        <v>40971.25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v>65</v>
      </c>
      <c r="H295" t="s">
        <v>21</v>
      </c>
      <c r="I295" t="s">
        <v>22</v>
      </c>
      <c r="J295">
        <v>1479103200</v>
      </c>
      <c r="K295">
        <v>1479794400</v>
      </c>
      <c r="L295" t="b">
        <v>0</v>
      </c>
      <c r="M295" t="b">
        <v>0</v>
      </c>
      <c r="N295" t="s">
        <v>33</v>
      </c>
      <c r="O295" s="4">
        <f>E295/D295</f>
        <v>0.79411764705882348</v>
      </c>
      <c r="P295">
        <f>IF(G295,E295/G295,0)</f>
        <v>103.84615384615384</v>
      </c>
      <c r="Q295" t="s">
        <v>2039</v>
      </c>
      <c r="R295" t="s">
        <v>2040</v>
      </c>
      <c r="S295" s="7">
        <f>(((J295/60)/60)/24)+DATE(1970,1,1)</f>
        <v>42688.25</v>
      </c>
      <c r="T295" s="7">
        <f>(((K295/60)/60)/24)+DATE(1970,1,1)</f>
        <v>42696.25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t="s">
        <v>14</v>
      </c>
      <c r="G296">
        <v>94</v>
      </c>
      <c r="H296" t="s">
        <v>21</v>
      </c>
      <c r="I296" t="s">
        <v>22</v>
      </c>
      <c r="J296">
        <v>1280206800</v>
      </c>
      <c r="K296">
        <v>1281243600</v>
      </c>
      <c r="L296" t="b">
        <v>0</v>
      </c>
      <c r="M296" t="b">
        <v>1</v>
      </c>
      <c r="N296" t="s">
        <v>33</v>
      </c>
      <c r="O296" s="4">
        <f>E296/D296</f>
        <v>0.11419117647058824</v>
      </c>
      <c r="P296">
        <f>IF(G296,E296/G296,0)</f>
        <v>99.127659574468083</v>
      </c>
      <c r="Q296" t="s">
        <v>2039</v>
      </c>
      <c r="R296" t="s">
        <v>2040</v>
      </c>
      <c r="S296" s="7">
        <f>(((J296/60)/60)/24)+DATE(1970,1,1)</f>
        <v>40386.208333333336</v>
      </c>
      <c r="T296" s="7">
        <f>(((K296/60)/60)/24)+DATE(1970,1,1)</f>
        <v>40398.208333333336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t="s">
        <v>14</v>
      </c>
      <c r="G297">
        <v>257</v>
      </c>
      <c r="H297" t="s">
        <v>21</v>
      </c>
      <c r="I297" t="s">
        <v>22</v>
      </c>
      <c r="J297">
        <v>1453096800</v>
      </c>
      <c r="K297">
        <v>1453356000</v>
      </c>
      <c r="L297" t="b">
        <v>0</v>
      </c>
      <c r="M297" t="b">
        <v>0</v>
      </c>
      <c r="N297" t="s">
        <v>33</v>
      </c>
      <c r="O297" s="4">
        <f>E297/D297</f>
        <v>0.16501669449081802</v>
      </c>
      <c r="P297">
        <f>IF(G297,E297/G297,0)</f>
        <v>76.922178988326849</v>
      </c>
      <c r="Q297" t="s">
        <v>2039</v>
      </c>
      <c r="R297" t="s">
        <v>2040</v>
      </c>
      <c r="S297" s="7">
        <f>(((J297/60)/60)/24)+DATE(1970,1,1)</f>
        <v>42387.25</v>
      </c>
      <c r="T297" s="7">
        <f>(((K297/60)/60)/24)+DATE(1970,1,1)</f>
        <v>42390.25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t="s">
        <v>14</v>
      </c>
      <c r="G298">
        <v>2928</v>
      </c>
      <c r="H298" t="s">
        <v>15</v>
      </c>
      <c r="I298" t="s">
        <v>16</v>
      </c>
      <c r="J298">
        <v>1545112800</v>
      </c>
      <c r="K298">
        <v>1546495200</v>
      </c>
      <c r="L298" t="b">
        <v>0</v>
      </c>
      <c r="M298" t="b">
        <v>0</v>
      </c>
      <c r="N298" t="s">
        <v>33</v>
      </c>
      <c r="O298" s="4">
        <f>E298/D298</f>
        <v>0.48396694214876035</v>
      </c>
      <c r="P298">
        <f>IF(G298,E298/G298,0)</f>
        <v>28</v>
      </c>
      <c r="Q298" t="s">
        <v>2039</v>
      </c>
      <c r="R298" t="s">
        <v>2040</v>
      </c>
      <c r="S298" s="7">
        <f>(((J298/60)/60)/24)+DATE(1970,1,1)</f>
        <v>43452.25</v>
      </c>
      <c r="T298" s="7">
        <f>(((K298/60)/60)/24)+DATE(1970,1,1)</f>
        <v>43468.25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t="s">
        <v>14</v>
      </c>
      <c r="G299">
        <v>4697</v>
      </c>
      <c r="H299" t="s">
        <v>21</v>
      </c>
      <c r="I299" t="s">
        <v>22</v>
      </c>
      <c r="J299">
        <v>1537938000</v>
      </c>
      <c r="K299">
        <v>1539752400</v>
      </c>
      <c r="L299" t="b">
        <v>0</v>
      </c>
      <c r="M299" t="b">
        <v>1</v>
      </c>
      <c r="N299" t="s">
        <v>23</v>
      </c>
      <c r="O299" s="4">
        <f>E299/D299</f>
        <v>0.92911504424778757</v>
      </c>
      <c r="P299">
        <f>IF(G299,E299/G299,0)</f>
        <v>37.999361294443261</v>
      </c>
      <c r="Q299" t="s">
        <v>2035</v>
      </c>
      <c r="R299" t="s">
        <v>2036</v>
      </c>
      <c r="S299" s="7">
        <f>(((J299/60)/60)/24)+DATE(1970,1,1)</f>
        <v>43369.208333333328</v>
      </c>
      <c r="T299" s="7">
        <f>(((K299/60)/60)/24)+DATE(1970,1,1)</f>
        <v>43390.208333333328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t="s">
        <v>14</v>
      </c>
      <c r="G300">
        <v>2915</v>
      </c>
      <c r="H300" t="s">
        <v>21</v>
      </c>
      <c r="I300" t="s">
        <v>22</v>
      </c>
      <c r="J300">
        <v>1363150800</v>
      </c>
      <c r="K300">
        <v>1364101200</v>
      </c>
      <c r="L300" t="b">
        <v>0</v>
      </c>
      <c r="M300" t="b">
        <v>0</v>
      </c>
      <c r="N300" t="s">
        <v>89</v>
      </c>
      <c r="O300" s="4">
        <f>E300/D300</f>
        <v>0.88599797365754818</v>
      </c>
      <c r="P300">
        <f>IF(G300,E300/G300,0)</f>
        <v>29.999313893653515</v>
      </c>
      <c r="Q300" t="s">
        <v>2050</v>
      </c>
      <c r="R300" t="s">
        <v>2051</v>
      </c>
      <c r="S300" s="7">
        <f>(((J300/60)/60)/24)+DATE(1970,1,1)</f>
        <v>41346.208333333336</v>
      </c>
      <c r="T300" s="7">
        <f>(((K300/60)/60)/24)+DATE(1970,1,1)</f>
        <v>41357.208333333336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t="s">
        <v>14</v>
      </c>
      <c r="G301">
        <v>18</v>
      </c>
      <c r="H301" t="s">
        <v>21</v>
      </c>
      <c r="I301" t="s">
        <v>22</v>
      </c>
      <c r="J301">
        <v>1523250000</v>
      </c>
      <c r="K301">
        <v>1525323600</v>
      </c>
      <c r="L301" t="b">
        <v>0</v>
      </c>
      <c r="M301" t="b">
        <v>0</v>
      </c>
      <c r="N301" t="s">
        <v>206</v>
      </c>
      <c r="O301" s="4">
        <f>E301/D301</f>
        <v>0.41399999999999998</v>
      </c>
      <c r="P301">
        <f>IF(G301,E301/G301,0)</f>
        <v>103.5</v>
      </c>
      <c r="Q301" t="s">
        <v>2047</v>
      </c>
      <c r="R301" t="s">
        <v>2059</v>
      </c>
      <c r="S301" s="7">
        <f>(((J301/60)/60)/24)+DATE(1970,1,1)</f>
        <v>43199.208333333328</v>
      </c>
      <c r="T301" s="7">
        <f>(((K301/60)/60)/24)+DATE(1970,1,1)</f>
        <v>43223.208333333328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t="s">
        <v>14</v>
      </c>
      <c r="G302">
        <v>602</v>
      </c>
      <c r="H302" t="s">
        <v>98</v>
      </c>
      <c r="I302" t="s">
        <v>99</v>
      </c>
      <c r="J302">
        <v>1287550800</v>
      </c>
      <c r="K302">
        <v>1288501200</v>
      </c>
      <c r="L302" t="b">
        <v>1</v>
      </c>
      <c r="M302" t="b">
        <v>1</v>
      </c>
      <c r="N302" t="s">
        <v>33</v>
      </c>
      <c r="O302" s="4">
        <f>E302/D302</f>
        <v>0.48482333607230893</v>
      </c>
      <c r="P302">
        <f>IF(G302,E302/G302,0)</f>
        <v>98.011627906976742</v>
      </c>
      <c r="Q302" t="s">
        <v>2039</v>
      </c>
      <c r="R302" t="s">
        <v>2040</v>
      </c>
      <c r="S302" s="7">
        <f>(((J302/60)/60)/24)+DATE(1970,1,1)</f>
        <v>40471.208333333336</v>
      </c>
      <c r="T302" s="7">
        <f>(((K302/60)/60)/24)+DATE(1970,1,1)</f>
        <v>40482.208333333336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t="s">
        <v>14</v>
      </c>
      <c r="G303">
        <v>1</v>
      </c>
      <c r="H303" t="s">
        <v>21</v>
      </c>
      <c r="I303" t="s">
        <v>22</v>
      </c>
      <c r="J303">
        <v>1404795600</v>
      </c>
      <c r="K303">
        <v>1407128400</v>
      </c>
      <c r="L303" t="b">
        <v>0</v>
      </c>
      <c r="M303" t="b">
        <v>0</v>
      </c>
      <c r="N303" t="s">
        <v>159</v>
      </c>
      <c r="O303" s="4">
        <f>E303/D303</f>
        <v>0.02</v>
      </c>
      <c r="P303">
        <f>IF(G303,E303/G303,0)</f>
        <v>2</v>
      </c>
      <c r="Q303" t="s">
        <v>2035</v>
      </c>
      <c r="R303" t="s">
        <v>2058</v>
      </c>
      <c r="S303" s="7">
        <f>(((J303/60)/60)/24)+DATE(1970,1,1)</f>
        <v>41828.208333333336</v>
      </c>
      <c r="T303" s="7">
        <f>(((K303/60)/60)/24)+DATE(1970,1,1)</f>
        <v>41855.208333333336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t="s">
        <v>14</v>
      </c>
      <c r="G304">
        <v>3868</v>
      </c>
      <c r="H304" t="s">
        <v>107</v>
      </c>
      <c r="I304" t="s">
        <v>108</v>
      </c>
      <c r="J304">
        <v>1393048800</v>
      </c>
      <c r="K304">
        <v>1394344800</v>
      </c>
      <c r="L304" t="b">
        <v>0</v>
      </c>
      <c r="M304" t="b">
        <v>0</v>
      </c>
      <c r="N304" t="s">
        <v>100</v>
      </c>
      <c r="O304" s="4">
        <f>E304/D304</f>
        <v>0.88479410269445857</v>
      </c>
      <c r="P304">
        <f>IF(G304,E304/G304,0)</f>
        <v>44.994570837642193</v>
      </c>
      <c r="Q304" t="s">
        <v>2041</v>
      </c>
      <c r="R304" t="s">
        <v>2052</v>
      </c>
      <c r="S304" s="7">
        <f>(((J304/60)/60)/24)+DATE(1970,1,1)</f>
        <v>41692.25</v>
      </c>
      <c r="T304" s="7">
        <f>(((K304/60)/60)/24)+DATE(1970,1,1)</f>
        <v>41707.25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t="s">
        <v>14</v>
      </c>
      <c r="G305">
        <v>504</v>
      </c>
      <c r="H305" t="s">
        <v>26</v>
      </c>
      <c r="I305" t="s">
        <v>27</v>
      </c>
      <c r="J305">
        <v>1514440800</v>
      </c>
      <c r="K305">
        <v>1514872800</v>
      </c>
      <c r="L305" t="b">
        <v>0</v>
      </c>
      <c r="M305" t="b">
        <v>0</v>
      </c>
      <c r="N305" t="s">
        <v>17</v>
      </c>
      <c r="O305" s="4">
        <f>E305/D305</f>
        <v>0.42127533783783783</v>
      </c>
      <c r="P305">
        <f>IF(G305,E305/G305,0)</f>
        <v>98.966269841269835</v>
      </c>
      <c r="Q305" t="s">
        <v>2033</v>
      </c>
      <c r="R305" t="s">
        <v>2034</v>
      </c>
      <c r="S305" s="7">
        <f>(((J305/60)/60)/24)+DATE(1970,1,1)</f>
        <v>43097.25</v>
      </c>
      <c r="T305" s="7">
        <f>(((K305/60)/60)/24)+DATE(1970,1,1)</f>
        <v>43102.25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t="s">
        <v>14</v>
      </c>
      <c r="G306">
        <v>14</v>
      </c>
      <c r="H306" t="s">
        <v>21</v>
      </c>
      <c r="I306" t="s">
        <v>22</v>
      </c>
      <c r="J306">
        <v>1514354400</v>
      </c>
      <c r="K306">
        <v>1515736800</v>
      </c>
      <c r="L306" t="b">
        <v>0</v>
      </c>
      <c r="M306" t="b">
        <v>0</v>
      </c>
      <c r="N306" t="s">
        <v>474</v>
      </c>
      <c r="O306" s="4">
        <f>E306/D306</f>
        <v>8.2400000000000001E-2</v>
      </c>
      <c r="P306">
        <f>IF(G306,E306/G306,0)</f>
        <v>58.857142857142854</v>
      </c>
      <c r="Q306" t="s">
        <v>2041</v>
      </c>
      <c r="R306" t="s">
        <v>2063</v>
      </c>
      <c r="S306" s="7">
        <f>(((J306/60)/60)/24)+DATE(1970,1,1)</f>
        <v>43096.25</v>
      </c>
      <c r="T306" s="7">
        <f>(((K306/60)/60)/24)+DATE(1970,1,1)</f>
        <v>43112.25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t="s">
        <v>14</v>
      </c>
      <c r="G307">
        <v>750</v>
      </c>
      <c r="H307" t="s">
        <v>40</v>
      </c>
      <c r="I307" t="s">
        <v>41</v>
      </c>
      <c r="J307">
        <v>1296108000</v>
      </c>
      <c r="K307">
        <v>1296194400</v>
      </c>
      <c r="L307" t="b">
        <v>0</v>
      </c>
      <c r="M307" t="b">
        <v>0</v>
      </c>
      <c r="N307" t="s">
        <v>42</v>
      </c>
      <c r="O307" s="4">
        <f>E307/D307</f>
        <v>0.47232808616404309</v>
      </c>
      <c r="P307">
        <f>IF(G307,E307/G307,0)</f>
        <v>76.013333333333335</v>
      </c>
      <c r="Q307" t="s">
        <v>2041</v>
      </c>
      <c r="R307" t="s">
        <v>2042</v>
      </c>
      <c r="S307" s="7">
        <f>(((J307/60)/60)/24)+DATE(1970,1,1)</f>
        <v>40570.25</v>
      </c>
      <c r="T307" s="7">
        <f>(((K307/60)/60)/24)+DATE(1970,1,1)</f>
        <v>40571.25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t="s">
        <v>14</v>
      </c>
      <c r="G308">
        <v>77</v>
      </c>
      <c r="H308" t="s">
        <v>21</v>
      </c>
      <c r="I308" t="s">
        <v>22</v>
      </c>
      <c r="J308">
        <v>1440133200</v>
      </c>
      <c r="K308">
        <v>1440910800</v>
      </c>
      <c r="L308" t="b">
        <v>1</v>
      </c>
      <c r="M308" t="b">
        <v>0</v>
      </c>
      <c r="N308" t="s">
        <v>33</v>
      </c>
      <c r="O308" s="4">
        <f>E308/D308</f>
        <v>0.81736263736263737</v>
      </c>
      <c r="P308">
        <f>IF(G308,E308/G308,0)</f>
        <v>96.597402597402592</v>
      </c>
      <c r="Q308" t="s">
        <v>2039</v>
      </c>
      <c r="R308" t="s">
        <v>2040</v>
      </c>
      <c r="S308" s="7">
        <f>(((J308/60)/60)/24)+DATE(1970,1,1)</f>
        <v>42237.208333333328</v>
      </c>
      <c r="T308" s="7">
        <f>(((K308/60)/60)/24)+DATE(1970,1,1)</f>
        <v>42246.208333333328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t="s">
        <v>14</v>
      </c>
      <c r="G309">
        <v>752</v>
      </c>
      <c r="H309" t="s">
        <v>36</v>
      </c>
      <c r="I309" t="s">
        <v>37</v>
      </c>
      <c r="J309">
        <v>1332910800</v>
      </c>
      <c r="K309">
        <v>1335502800</v>
      </c>
      <c r="L309" t="b">
        <v>0</v>
      </c>
      <c r="M309" t="b">
        <v>0</v>
      </c>
      <c r="N309" t="s">
        <v>159</v>
      </c>
      <c r="O309" s="4">
        <f>E309/D309</f>
        <v>0.54187265917603</v>
      </c>
      <c r="P309">
        <f>IF(G309,E309/G309,0)</f>
        <v>76.957446808510639</v>
      </c>
      <c r="Q309" t="s">
        <v>2035</v>
      </c>
      <c r="R309" t="s">
        <v>2058</v>
      </c>
      <c r="S309" s="7">
        <f>(((J309/60)/60)/24)+DATE(1970,1,1)</f>
        <v>40996.208333333336</v>
      </c>
      <c r="T309" s="7">
        <f>(((K309/60)/60)/24)+DATE(1970,1,1)</f>
        <v>41026.208333333336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t="s">
        <v>14</v>
      </c>
      <c r="G310">
        <v>131</v>
      </c>
      <c r="H310" t="s">
        <v>21</v>
      </c>
      <c r="I310" t="s">
        <v>22</v>
      </c>
      <c r="J310">
        <v>1544335200</v>
      </c>
      <c r="K310">
        <v>1544680800</v>
      </c>
      <c r="L310" t="b">
        <v>0</v>
      </c>
      <c r="M310" t="b">
        <v>0</v>
      </c>
      <c r="N310" t="s">
        <v>33</v>
      </c>
      <c r="O310" s="4">
        <f>E310/D310</f>
        <v>0.97868131868131869</v>
      </c>
      <c r="P310">
        <f>IF(G310,E310/G310,0)</f>
        <v>67.984732824427482</v>
      </c>
      <c r="Q310" t="s">
        <v>2039</v>
      </c>
      <c r="R310" t="s">
        <v>2040</v>
      </c>
      <c r="S310" s="7">
        <f>(((J310/60)/60)/24)+DATE(1970,1,1)</f>
        <v>43443.25</v>
      </c>
      <c r="T310" s="7">
        <f>(((K310/60)/60)/24)+DATE(1970,1,1)</f>
        <v>43447.25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t="s">
        <v>14</v>
      </c>
      <c r="G311">
        <v>87</v>
      </c>
      <c r="H311" t="s">
        <v>21</v>
      </c>
      <c r="I311" t="s">
        <v>22</v>
      </c>
      <c r="J311">
        <v>1286427600</v>
      </c>
      <c r="K311">
        <v>1288414800</v>
      </c>
      <c r="L311" t="b">
        <v>0</v>
      </c>
      <c r="M311" t="b">
        <v>0</v>
      </c>
      <c r="N311" t="s">
        <v>33</v>
      </c>
      <c r="O311" s="4">
        <f>E311/D311</f>
        <v>0.77239999999999998</v>
      </c>
      <c r="P311">
        <f>IF(G311,E311/G311,0)</f>
        <v>88.781609195402297</v>
      </c>
      <c r="Q311" t="s">
        <v>2039</v>
      </c>
      <c r="R311" t="s">
        <v>2040</v>
      </c>
      <c r="S311" s="7">
        <f>(((J311/60)/60)/24)+DATE(1970,1,1)</f>
        <v>40458.208333333336</v>
      </c>
      <c r="T311" s="7">
        <f>(((K311/60)/60)/24)+DATE(1970,1,1)</f>
        <v>40481.208333333336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t="s">
        <v>14</v>
      </c>
      <c r="G312">
        <v>1063</v>
      </c>
      <c r="H312" t="s">
        <v>21</v>
      </c>
      <c r="I312" t="s">
        <v>22</v>
      </c>
      <c r="J312">
        <v>1329717600</v>
      </c>
      <c r="K312">
        <v>1330581600</v>
      </c>
      <c r="L312" t="b">
        <v>0</v>
      </c>
      <c r="M312" t="b">
        <v>0</v>
      </c>
      <c r="N312" t="s">
        <v>159</v>
      </c>
      <c r="O312" s="4">
        <f>E312/D312</f>
        <v>0.33464735516372796</v>
      </c>
      <c r="P312">
        <f>IF(G312,E312/G312,0)</f>
        <v>24.99623706491063</v>
      </c>
      <c r="Q312" t="s">
        <v>2035</v>
      </c>
      <c r="R312" t="s">
        <v>2058</v>
      </c>
      <c r="S312" s="7">
        <f>(((J312/60)/60)/24)+DATE(1970,1,1)</f>
        <v>40959.25</v>
      </c>
      <c r="T312" s="7">
        <f>(((K312/60)/60)/24)+DATE(1970,1,1)</f>
        <v>40969.25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t="s">
        <v>14</v>
      </c>
      <c r="G313">
        <v>76</v>
      </c>
      <c r="H313" t="s">
        <v>21</v>
      </c>
      <c r="I313" t="s">
        <v>22</v>
      </c>
      <c r="J313">
        <v>1343797200</v>
      </c>
      <c r="K313">
        <v>1344834000</v>
      </c>
      <c r="L313" t="b">
        <v>0</v>
      </c>
      <c r="M313" t="b">
        <v>0</v>
      </c>
      <c r="N313" t="s">
        <v>33</v>
      </c>
      <c r="O313" s="4">
        <f>E313/D313</f>
        <v>0.20338181818181819</v>
      </c>
      <c r="P313">
        <f>IF(G313,E313/G313,0)</f>
        <v>73.59210526315789</v>
      </c>
      <c r="Q313" t="s">
        <v>2039</v>
      </c>
      <c r="R313" t="s">
        <v>2040</v>
      </c>
      <c r="S313" s="7">
        <f>(((J313/60)/60)/24)+DATE(1970,1,1)</f>
        <v>41122.208333333336</v>
      </c>
      <c r="T313" s="7">
        <f>(((K313/60)/60)/24)+DATE(1970,1,1)</f>
        <v>41134.208333333336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t="s">
        <v>14</v>
      </c>
      <c r="G314">
        <v>4428</v>
      </c>
      <c r="H314" t="s">
        <v>26</v>
      </c>
      <c r="I314" t="s">
        <v>27</v>
      </c>
      <c r="J314">
        <v>1521608400</v>
      </c>
      <c r="K314">
        <v>1522472400</v>
      </c>
      <c r="L314" t="b">
        <v>0</v>
      </c>
      <c r="M314" t="b">
        <v>0</v>
      </c>
      <c r="N314" t="s">
        <v>33</v>
      </c>
      <c r="O314" s="4">
        <f>E314/D314</f>
        <v>0.55931783729156137</v>
      </c>
      <c r="P314">
        <f>IF(G314,E314/G314,0)</f>
        <v>24.997515808491418</v>
      </c>
      <c r="Q314" t="s">
        <v>2039</v>
      </c>
      <c r="R314" t="s">
        <v>2040</v>
      </c>
      <c r="S314" s="7">
        <f>(((J314/60)/60)/24)+DATE(1970,1,1)</f>
        <v>43180.208333333328</v>
      </c>
      <c r="T314" s="7">
        <f>(((K314/60)/60)/24)+DATE(1970,1,1)</f>
        <v>43190.208333333328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t="s">
        <v>14</v>
      </c>
      <c r="G315">
        <v>58</v>
      </c>
      <c r="H315" t="s">
        <v>107</v>
      </c>
      <c r="I315" t="s">
        <v>108</v>
      </c>
      <c r="J315">
        <v>1460696400</v>
      </c>
      <c r="K315">
        <v>1462510800</v>
      </c>
      <c r="L315" t="b">
        <v>0</v>
      </c>
      <c r="M315" t="b">
        <v>0</v>
      </c>
      <c r="N315" t="s">
        <v>60</v>
      </c>
      <c r="O315" s="4">
        <f>E315/D315</f>
        <v>0.43660714285714286</v>
      </c>
      <c r="P315">
        <f>IF(G315,E315/G315,0)</f>
        <v>42.155172413793103</v>
      </c>
      <c r="Q315" t="s">
        <v>2035</v>
      </c>
      <c r="R315" t="s">
        <v>2045</v>
      </c>
      <c r="S315" s="7">
        <f>(((J315/60)/60)/24)+DATE(1970,1,1)</f>
        <v>42475.208333333328</v>
      </c>
      <c r="T315" s="7">
        <f>(((K315/60)/60)/24)+DATE(1970,1,1)</f>
        <v>42496.208333333328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t="s">
        <v>14</v>
      </c>
      <c r="G316">
        <v>111</v>
      </c>
      <c r="H316" t="s">
        <v>21</v>
      </c>
      <c r="I316" t="s">
        <v>22</v>
      </c>
      <c r="J316">
        <v>1468126800</v>
      </c>
      <c r="K316">
        <v>1472446800</v>
      </c>
      <c r="L316" t="b">
        <v>0</v>
      </c>
      <c r="M316" t="b">
        <v>0</v>
      </c>
      <c r="N316" t="s">
        <v>119</v>
      </c>
      <c r="O316" s="4">
        <f>E316/D316</f>
        <v>0.83622641509433959</v>
      </c>
      <c r="P316">
        <f>IF(G316,E316/G316,0)</f>
        <v>39.927927927927925</v>
      </c>
      <c r="Q316" t="s">
        <v>2047</v>
      </c>
      <c r="R316" t="s">
        <v>2053</v>
      </c>
      <c r="S316" s="7">
        <f>(((J316/60)/60)/24)+DATE(1970,1,1)</f>
        <v>42561.208333333328</v>
      </c>
      <c r="T316" s="7">
        <f>(((K316/60)/60)/24)+DATE(1970,1,1)</f>
        <v>42611.208333333328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t="s">
        <v>14</v>
      </c>
      <c r="G317">
        <v>2955</v>
      </c>
      <c r="H317" t="s">
        <v>21</v>
      </c>
      <c r="I317" t="s">
        <v>22</v>
      </c>
      <c r="J317">
        <v>1576303200</v>
      </c>
      <c r="K317">
        <v>1576476000</v>
      </c>
      <c r="L317" t="b">
        <v>0</v>
      </c>
      <c r="M317" t="b">
        <v>1</v>
      </c>
      <c r="N317" t="s">
        <v>292</v>
      </c>
      <c r="O317" s="4">
        <f>E317/D317</f>
        <v>0.97405219780219776</v>
      </c>
      <c r="P317">
        <f>IF(G317,E317/G317,0)</f>
        <v>47.993908629441627</v>
      </c>
      <c r="Q317" t="s">
        <v>2050</v>
      </c>
      <c r="R317" t="s">
        <v>2061</v>
      </c>
      <c r="S317" s="7">
        <f>(((J317/60)/60)/24)+DATE(1970,1,1)</f>
        <v>43813.25</v>
      </c>
      <c r="T317" s="7">
        <f>(((K317/60)/60)/24)+DATE(1970,1,1)</f>
        <v>43815.25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t="s">
        <v>14</v>
      </c>
      <c r="G318">
        <v>1657</v>
      </c>
      <c r="H318" t="s">
        <v>21</v>
      </c>
      <c r="I318" t="s">
        <v>22</v>
      </c>
      <c r="J318">
        <v>1324447200</v>
      </c>
      <c r="K318">
        <v>1324965600</v>
      </c>
      <c r="L318" t="b">
        <v>0</v>
      </c>
      <c r="M318" t="b">
        <v>0</v>
      </c>
      <c r="N318" t="s">
        <v>33</v>
      </c>
      <c r="O318" s="4">
        <f>E318/D318</f>
        <v>0.86386203150461705</v>
      </c>
      <c r="P318">
        <f>IF(G318,E318/G318,0)</f>
        <v>95.978877489438744</v>
      </c>
      <c r="Q318" t="s">
        <v>2039</v>
      </c>
      <c r="R318" t="s">
        <v>2040</v>
      </c>
      <c r="S318" s="7">
        <f>(((J318/60)/60)/24)+DATE(1970,1,1)</f>
        <v>40898.25</v>
      </c>
      <c r="T318" s="7">
        <f>(((K318/60)/60)/24)+DATE(1970,1,1)</f>
        <v>40904.25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t="s">
        <v>14</v>
      </c>
      <c r="G319">
        <v>926</v>
      </c>
      <c r="H319" t="s">
        <v>15</v>
      </c>
      <c r="I319" t="s">
        <v>16</v>
      </c>
      <c r="J319">
        <v>1440306000</v>
      </c>
      <c r="K319">
        <v>1442379600</v>
      </c>
      <c r="L319" t="b">
        <v>0</v>
      </c>
      <c r="M319" t="b">
        <v>0</v>
      </c>
      <c r="N319" t="s">
        <v>33</v>
      </c>
      <c r="O319" s="4">
        <f>E319/D319</f>
        <v>0.67500714285714281</v>
      </c>
      <c r="P319">
        <f>IF(G319,E319/G319,0)</f>
        <v>102.05291576673866</v>
      </c>
      <c r="Q319" t="s">
        <v>2039</v>
      </c>
      <c r="R319" t="s">
        <v>2040</v>
      </c>
      <c r="S319" s="7">
        <f>(((J319/60)/60)/24)+DATE(1970,1,1)</f>
        <v>42239.208333333328</v>
      </c>
      <c r="T319" s="7">
        <f>(((K319/60)/60)/24)+DATE(1970,1,1)</f>
        <v>42263.208333333328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t="s">
        <v>14</v>
      </c>
      <c r="G320">
        <v>77</v>
      </c>
      <c r="H320" t="s">
        <v>40</v>
      </c>
      <c r="I320" t="s">
        <v>41</v>
      </c>
      <c r="J320">
        <v>1562648400</v>
      </c>
      <c r="K320">
        <v>1564203600</v>
      </c>
      <c r="L320" t="b">
        <v>0</v>
      </c>
      <c r="M320" t="b">
        <v>0</v>
      </c>
      <c r="N320" t="s">
        <v>23</v>
      </c>
      <c r="O320" s="4">
        <f>E320/D320</f>
        <v>0.90633333333333332</v>
      </c>
      <c r="P320">
        <f>IF(G320,E320/G320,0)</f>
        <v>70.623376623376629</v>
      </c>
      <c r="Q320" t="s">
        <v>2035</v>
      </c>
      <c r="R320" t="s">
        <v>2036</v>
      </c>
      <c r="S320" s="7">
        <f>(((J320/60)/60)/24)+DATE(1970,1,1)</f>
        <v>43655.208333333328</v>
      </c>
      <c r="T320" s="7">
        <f>(((K320/60)/60)/24)+DATE(1970,1,1)</f>
        <v>43673.208333333328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t="s">
        <v>14</v>
      </c>
      <c r="G321">
        <v>1748</v>
      </c>
      <c r="H321" t="s">
        <v>21</v>
      </c>
      <c r="I321" t="s">
        <v>22</v>
      </c>
      <c r="J321">
        <v>1508216400</v>
      </c>
      <c r="K321">
        <v>1509685200</v>
      </c>
      <c r="L321" t="b">
        <v>0</v>
      </c>
      <c r="M321" t="b">
        <v>0</v>
      </c>
      <c r="N321" t="s">
        <v>33</v>
      </c>
      <c r="O321" s="4">
        <f>E321/D321</f>
        <v>0.63966740576496672</v>
      </c>
      <c r="P321">
        <f>IF(G321,E321/G321,0)</f>
        <v>66.016018306636155</v>
      </c>
      <c r="Q321" t="s">
        <v>2039</v>
      </c>
      <c r="R321" t="s">
        <v>2040</v>
      </c>
      <c r="S321" s="7">
        <f>(((J321/60)/60)/24)+DATE(1970,1,1)</f>
        <v>43025.208333333328</v>
      </c>
      <c r="T321" s="7">
        <f>(((K321/60)/60)/24)+DATE(1970,1,1)</f>
        <v>43042.208333333328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t="s">
        <v>14</v>
      </c>
      <c r="G322">
        <v>79</v>
      </c>
      <c r="H322" t="s">
        <v>21</v>
      </c>
      <c r="I322" t="s">
        <v>22</v>
      </c>
      <c r="J322">
        <v>1511762400</v>
      </c>
      <c r="K322">
        <v>1514959200</v>
      </c>
      <c r="L322" t="b">
        <v>0</v>
      </c>
      <c r="M322" t="b">
        <v>0</v>
      </c>
      <c r="N322" t="s">
        <v>33</v>
      </c>
      <c r="O322" s="4">
        <f>E322/D322</f>
        <v>0.84131868131868137</v>
      </c>
      <c r="P322">
        <f>IF(G322,E322/G322,0)</f>
        <v>96.911392405063296</v>
      </c>
      <c r="Q322" t="s">
        <v>2039</v>
      </c>
      <c r="R322" t="s">
        <v>2040</v>
      </c>
      <c r="S322" s="7">
        <f>(((J322/60)/60)/24)+DATE(1970,1,1)</f>
        <v>43066.25</v>
      </c>
      <c r="T322" s="7">
        <f>(((K322/60)/60)/24)+DATE(1970,1,1)</f>
        <v>43103.25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>
        <v>889</v>
      </c>
      <c r="H323" t="s">
        <v>21</v>
      </c>
      <c r="I323" t="s">
        <v>22</v>
      </c>
      <c r="J323">
        <v>1429506000</v>
      </c>
      <c r="K323">
        <v>1429592400</v>
      </c>
      <c r="L323" t="b">
        <v>0</v>
      </c>
      <c r="M323" t="b">
        <v>1</v>
      </c>
      <c r="N323" t="s">
        <v>33</v>
      </c>
      <c r="O323" s="4">
        <f>E323/D323</f>
        <v>0.59042047531992692</v>
      </c>
      <c r="P323">
        <f>IF(G323,E323/G323,0)</f>
        <v>108.98537682789652</v>
      </c>
      <c r="Q323" t="s">
        <v>2039</v>
      </c>
      <c r="R323" t="s">
        <v>2040</v>
      </c>
      <c r="S323" s="7">
        <f>(((J323/60)/60)/24)+DATE(1970,1,1)</f>
        <v>42114.208333333328</v>
      </c>
      <c r="T323" s="7">
        <f>(((K323/60)/60)/24)+DATE(1970,1,1)</f>
        <v>42115.208333333328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>
        <v>56</v>
      </c>
      <c r="H324" t="s">
        <v>21</v>
      </c>
      <c r="I324" t="s">
        <v>22</v>
      </c>
      <c r="J324">
        <v>1561438800</v>
      </c>
      <c r="K324">
        <v>1561525200</v>
      </c>
      <c r="L324" t="b">
        <v>0</v>
      </c>
      <c r="M324" t="b">
        <v>0</v>
      </c>
      <c r="N324" t="s">
        <v>53</v>
      </c>
      <c r="O324" s="4">
        <f>E324/D324</f>
        <v>0.8439189189189189</v>
      </c>
      <c r="P324">
        <f>IF(G324,E324/G324,0)</f>
        <v>111.51785714285714</v>
      </c>
      <c r="Q324" t="s">
        <v>2041</v>
      </c>
      <c r="R324" t="s">
        <v>2044</v>
      </c>
      <c r="S324" s="7">
        <f>(((J324/60)/60)/24)+DATE(1970,1,1)</f>
        <v>43641.208333333328</v>
      </c>
      <c r="T324" s="7">
        <f>(((K324/60)/60)/24)+DATE(1970,1,1)</f>
        <v>43642.208333333328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>
        <v>1</v>
      </c>
      <c r="H325" t="s">
        <v>21</v>
      </c>
      <c r="I325" t="s">
        <v>22</v>
      </c>
      <c r="J325">
        <v>1264399200</v>
      </c>
      <c r="K325">
        <v>1265695200</v>
      </c>
      <c r="L325" t="b">
        <v>0</v>
      </c>
      <c r="M325" t="b">
        <v>0</v>
      </c>
      <c r="N325" t="s">
        <v>65</v>
      </c>
      <c r="O325" s="4">
        <f>E325/D325</f>
        <v>0.03</v>
      </c>
      <c r="P325">
        <f>IF(G325,E325/G325,0)</f>
        <v>3</v>
      </c>
      <c r="Q325" t="s">
        <v>2037</v>
      </c>
      <c r="R325" t="s">
        <v>2046</v>
      </c>
      <c r="S325" s="7">
        <f>(((J325/60)/60)/24)+DATE(1970,1,1)</f>
        <v>40203.25</v>
      </c>
      <c r="T325" s="7">
        <f>(((K325/60)/60)/24)+DATE(1970,1,1)</f>
        <v>40218.25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>
        <v>83</v>
      </c>
      <c r="H326" t="s">
        <v>21</v>
      </c>
      <c r="I326" t="s">
        <v>22</v>
      </c>
      <c r="J326">
        <v>1374469200</v>
      </c>
      <c r="K326">
        <v>1374901200</v>
      </c>
      <c r="L326" t="b">
        <v>0</v>
      </c>
      <c r="M326" t="b">
        <v>0</v>
      </c>
      <c r="N326" t="s">
        <v>65</v>
      </c>
      <c r="O326" s="4">
        <f>E326/D326</f>
        <v>0.54137931034482756</v>
      </c>
      <c r="P326">
        <f>IF(G326,E326/G326,0)</f>
        <v>56.746987951807228</v>
      </c>
      <c r="Q326" t="s">
        <v>2037</v>
      </c>
      <c r="R326" t="s">
        <v>2046</v>
      </c>
      <c r="S326" s="7">
        <f>(((J326/60)/60)/24)+DATE(1970,1,1)</f>
        <v>41477.208333333336</v>
      </c>
      <c r="T326" s="7">
        <f>(((K326/60)/60)/24)+DATE(1970,1,1)</f>
        <v>41482.208333333336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>
        <v>2025</v>
      </c>
      <c r="H327" t="s">
        <v>40</v>
      </c>
      <c r="I327" t="s">
        <v>41</v>
      </c>
      <c r="J327">
        <v>1386741600</v>
      </c>
      <c r="K327">
        <v>1387087200</v>
      </c>
      <c r="L327" t="b">
        <v>0</v>
      </c>
      <c r="M327" t="b">
        <v>0</v>
      </c>
      <c r="N327" t="s">
        <v>68</v>
      </c>
      <c r="O327" s="4">
        <f>E327/D327</f>
        <v>0.99026517383618151</v>
      </c>
      <c r="P327">
        <f>IF(G327,E327/G327,0)</f>
        <v>82.986666666666665</v>
      </c>
      <c r="Q327" t="s">
        <v>2047</v>
      </c>
      <c r="R327" t="s">
        <v>2048</v>
      </c>
      <c r="S327" s="7">
        <f>(((J327/60)/60)/24)+DATE(1970,1,1)</f>
        <v>41619.25</v>
      </c>
      <c r="T327" s="7">
        <f>(((K327/60)/60)/24)+DATE(1970,1,1)</f>
        <v>41623.25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>
        <v>14</v>
      </c>
      <c r="H328" t="s">
        <v>107</v>
      </c>
      <c r="I328" t="s">
        <v>108</v>
      </c>
      <c r="J328">
        <v>1453615200</v>
      </c>
      <c r="K328">
        <v>1453788000</v>
      </c>
      <c r="L328" t="b">
        <v>1</v>
      </c>
      <c r="M328" t="b">
        <v>1</v>
      </c>
      <c r="N328" t="s">
        <v>33</v>
      </c>
      <c r="O328" s="4">
        <f>E328/D328</f>
        <v>0.20322580645161289</v>
      </c>
      <c r="P328">
        <f>IF(G328,E328/G328,0)</f>
        <v>90</v>
      </c>
      <c r="Q328" t="s">
        <v>2039</v>
      </c>
      <c r="R328" t="s">
        <v>2040</v>
      </c>
      <c r="S328" s="7">
        <f>(((J328/60)/60)/24)+DATE(1970,1,1)</f>
        <v>42393.25</v>
      </c>
      <c r="T328" s="7">
        <f>(((K328/60)/60)/24)+DATE(1970,1,1)</f>
        <v>42395.25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>
        <v>656</v>
      </c>
      <c r="H329" t="s">
        <v>21</v>
      </c>
      <c r="I329" t="s">
        <v>22</v>
      </c>
      <c r="J329">
        <v>1281157200</v>
      </c>
      <c r="K329">
        <v>1281589200</v>
      </c>
      <c r="L329" t="b">
        <v>0</v>
      </c>
      <c r="M329" t="b">
        <v>0</v>
      </c>
      <c r="N329" t="s">
        <v>292</v>
      </c>
      <c r="O329" s="4">
        <f>E329/D329</f>
        <v>0.24466101694915254</v>
      </c>
      <c r="P329">
        <f>IF(G329,E329/G329,0)</f>
        <v>44.009146341463413</v>
      </c>
      <c r="Q329" t="s">
        <v>2050</v>
      </c>
      <c r="R329" t="s">
        <v>2061</v>
      </c>
      <c r="S329" s="7">
        <f>(((J329/60)/60)/24)+DATE(1970,1,1)</f>
        <v>40397.208333333336</v>
      </c>
      <c r="T329" s="7">
        <f>(((K329/60)/60)/24)+DATE(1970,1,1)</f>
        <v>40402.208333333336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>
        <v>1596</v>
      </c>
      <c r="H330" t="s">
        <v>21</v>
      </c>
      <c r="I330" t="s">
        <v>22</v>
      </c>
      <c r="J330">
        <v>1416031200</v>
      </c>
      <c r="K330">
        <v>1416204000</v>
      </c>
      <c r="L330" t="b">
        <v>0</v>
      </c>
      <c r="M330" t="b">
        <v>0</v>
      </c>
      <c r="N330" t="s">
        <v>292</v>
      </c>
      <c r="O330" s="4">
        <f>E330/D330</f>
        <v>0.50398033126293995</v>
      </c>
      <c r="P330">
        <f>IF(G330,E330/G330,0)</f>
        <v>61.008145363408524</v>
      </c>
      <c r="Q330" t="s">
        <v>2050</v>
      </c>
      <c r="R330" t="s">
        <v>2061</v>
      </c>
      <c r="S330" s="7">
        <f>(((J330/60)/60)/24)+DATE(1970,1,1)</f>
        <v>41958.25</v>
      </c>
      <c r="T330" s="7">
        <f>(((K330/60)/60)/24)+DATE(1970,1,1)</f>
        <v>41960.25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>
        <v>10</v>
      </c>
      <c r="H331" t="s">
        <v>21</v>
      </c>
      <c r="I331" t="s">
        <v>22</v>
      </c>
      <c r="J331">
        <v>1464152400</v>
      </c>
      <c r="K331">
        <v>1465102800</v>
      </c>
      <c r="L331" t="b">
        <v>0</v>
      </c>
      <c r="M331" t="b">
        <v>0</v>
      </c>
      <c r="N331" t="s">
        <v>33</v>
      </c>
      <c r="O331" s="4">
        <f>E331/D331</f>
        <v>0.17499999999999999</v>
      </c>
      <c r="P331">
        <f>IF(G331,E331/G331,0)</f>
        <v>73.5</v>
      </c>
      <c r="Q331" t="s">
        <v>2039</v>
      </c>
      <c r="R331" t="s">
        <v>2040</v>
      </c>
      <c r="S331" s="7">
        <f>(((J331/60)/60)/24)+DATE(1970,1,1)</f>
        <v>42515.208333333328</v>
      </c>
      <c r="T331" s="7">
        <f>(((K331/60)/60)/24)+DATE(1970,1,1)</f>
        <v>42526.208333333328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t="s">
        <v>14</v>
      </c>
      <c r="G332">
        <v>1121</v>
      </c>
      <c r="H332" t="s">
        <v>21</v>
      </c>
      <c r="I332" t="s">
        <v>22</v>
      </c>
      <c r="J332">
        <v>1490158800</v>
      </c>
      <c r="K332">
        <v>1492146000</v>
      </c>
      <c r="L332" t="b">
        <v>0</v>
      </c>
      <c r="M332" t="b">
        <v>1</v>
      </c>
      <c r="N332" t="s">
        <v>23</v>
      </c>
      <c r="O332" s="4">
        <f>E332/D332</f>
        <v>0.91984615384615387</v>
      </c>
      <c r="P332">
        <f>IF(G332,E332/G332,0)</f>
        <v>96.005352363960753</v>
      </c>
      <c r="Q332" t="s">
        <v>2035</v>
      </c>
      <c r="R332" t="s">
        <v>2036</v>
      </c>
      <c r="S332" s="7">
        <f>(((J332/60)/60)/24)+DATE(1970,1,1)</f>
        <v>42816.208333333328</v>
      </c>
      <c r="T332" s="7">
        <f>(((K332/60)/60)/24)+DATE(1970,1,1)</f>
        <v>42839.208333333328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t="s">
        <v>14</v>
      </c>
      <c r="G333">
        <v>15</v>
      </c>
      <c r="H333" t="s">
        <v>21</v>
      </c>
      <c r="I333" t="s">
        <v>22</v>
      </c>
      <c r="J333">
        <v>1416117600</v>
      </c>
      <c r="K333">
        <v>1418018400</v>
      </c>
      <c r="L333" t="b">
        <v>0</v>
      </c>
      <c r="M333" t="b">
        <v>1</v>
      </c>
      <c r="N333" t="s">
        <v>33</v>
      </c>
      <c r="O333" s="4">
        <f>E333/D333</f>
        <v>2.0843373493975904E-2</v>
      </c>
      <c r="P333">
        <f>IF(G333,E333/G333,0)</f>
        <v>103.8</v>
      </c>
      <c r="Q333" t="s">
        <v>2039</v>
      </c>
      <c r="R333" t="s">
        <v>2040</v>
      </c>
      <c r="S333" s="7">
        <f>(((J333/60)/60)/24)+DATE(1970,1,1)</f>
        <v>41959.25</v>
      </c>
      <c r="T333" s="7">
        <f>(((K333/60)/60)/24)+DATE(1970,1,1)</f>
        <v>41981.25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t="s">
        <v>14</v>
      </c>
      <c r="G334">
        <v>191</v>
      </c>
      <c r="H334" t="s">
        <v>21</v>
      </c>
      <c r="I334" t="s">
        <v>22</v>
      </c>
      <c r="J334">
        <v>1340946000</v>
      </c>
      <c r="K334">
        <v>1341032400</v>
      </c>
      <c r="L334" t="b">
        <v>0</v>
      </c>
      <c r="M334" t="b">
        <v>0</v>
      </c>
      <c r="N334" t="s">
        <v>60</v>
      </c>
      <c r="O334" s="4">
        <f>E334/D334</f>
        <v>0.61</v>
      </c>
      <c r="P334">
        <f>IF(G334,E334/G334,0)</f>
        <v>31.937172774869111</v>
      </c>
      <c r="Q334" t="s">
        <v>2035</v>
      </c>
      <c r="R334" t="s">
        <v>2045</v>
      </c>
      <c r="S334" s="7">
        <f>(((J334/60)/60)/24)+DATE(1970,1,1)</f>
        <v>41089.208333333336</v>
      </c>
      <c r="T334" s="7">
        <f>(((K334/60)/60)/24)+DATE(1970,1,1)</f>
        <v>41090.208333333336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t="s">
        <v>14</v>
      </c>
      <c r="G335">
        <v>16</v>
      </c>
      <c r="H335" t="s">
        <v>21</v>
      </c>
      <c r="I335" t="s">
        <v>22</v>
      </c>
      <c r="J335">
        <v>1486101600</v>
      </c>
      <c r="K335">
        <v>1486360800</v>
      </c>
      <c r="L335" t="b">
        <v>0</v>
      </c>
      <c r="M335" t="b">
        <v>0</v>
      </c>
      <c r="N335" t="s">
        <v>33</v>
      </c>
      <c r="O335" s="4">
        <f>E335/D335</f>
        <v>0.30037735849056602</v>
      </c>
      <c r="P335">
        <f>IF(G335,E335/G335,0)</f>
        <v>99.5</v>
      </c>
      <c r="Q335" t="s">
        <v>2039</v>
      </c>
      <c r="R335" t="s">
        <v>2040</v>
      </c>
      <c r="S335" s="7">
        <f>(((J335/60)/60)/24)+DATE(1970,1,1)</f>
        <v>42769.25</v>
      </c>
      <c r="T335" s="7">
        <f>(((K335/60)/60)/24)+DATE(1970,1,1)</f>
        <v>42772.25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t="s">
        <v>14</v>
      </c>
      <c r="G336">
        <v>17</v>
      </c>
      <c r="H336" t="s">
        <v>21</v>
      </c>
      <c r="I336" t="s">
        <v>22</v>
      </c>
      <c r="J336">
        <v>1445403600</v>
      </c>
      <c r="K336">
        <v>1445922000</v>
      </c>
      <c r="L336" t="b">
        <v>0</v>
      </c>
      <c r="M336" t="b">
        <v>1</v>
      </c>
      <c r="N336" t="s">
        <v>33</v>
      </c>
      <c r="O336" s="4">
        <f>E336/D336</f>
        <v>0.12923076923076923</v>
      </c>
      <c r="P336">
        <f>IF(G336,E336/G336,0)</f>
        <v>29.647058823529413</v>
      </c>
      <c r="Q336" t="s">
        <v>2039</v>
      </c>
      <c r="R336" t="s">
        <v>2040</v>
      </c>
      <c r="S336" s="7">
        <f>(((J336/60)/60)/24)+DATE(1970,1,1)</f>
        <v>42298.208333333328</v>
      </c>
      <c r="T336" s="7">
        <f>(((K336/60)/60)/24)+DATE(1970,1,1)</f>
        <v>42304.208333333328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t="s">
        <v>14</v>
      </c>
      <c r="G337">
        <v>34</v>
      </c>
      <c r="H337" t="s">
        <v>21</v>
      </c>
      <c r="I337" t="s">
        <v>22</v>
      </c>
      <c r="J337">
        <v>1275195600</v>
      </c>
      <c r="K337">
        <v>1277528400</v>
      </c>
      <c r="L337" t="b">
        <v>0</v>
      </c>
      <c r="M337" t="b">
        <v>0</v>
      </c>
      <c r="N337" t="s">
        <v>65</v>
      </c>
      <c r="O337" s="4">
        <f>E337/D337</f>
        <v>0.30304347826086958</v>
      </c>
      <c r="P337">
        <f>IF(G337,E337/G337,0)</f>
        <v>61.5</v>
      </c>
      <c r="Q337" t="s">
        <v>2037</v>
      </c>
      <c r="R337" t="s">
        <v>2046</v>
      </c>
      <c r="S337" s="7">
        <f>(((J337/60)/60)/24)+DATE(1970,1,1)</f>
        <v>40328.208333333336</v>
      </c>
      <c r="T337" s="7">
        <f>(((K337/60)/60)/24)+DATE(1970,1,1)</f>
        <v>40355.208333333336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t="s">
        <v>14</v>
      </c>
      <c r="G338">
        <v>1</v>
      </c>
      <c r="H338" t="s">
        <v>40</v>
      </c>
      <c r="I338" t="s">
        <v>41</v>
      </c>
      <c r="J338">
        <v>1277960400</v>
      </c>
      <c r="K338">
        <v>1280120400</v>
      </c>
      <c r="L338" t="b">
        <v>0</v>
      </c>
      <c r="M338" t="b">
        <v>0</v>
      </c>
      <c r="N338" t="s">
        <v>50</v>
      </c>
      <c r="O338" s="4">
        <f>E338/D338</f>
        <v>0.01</v>
      </c>
      <c r="P338">
        <f>IF(G338,E338/G338,0)</f>
        <v>1</v>
      </c>
      <c r="Q338" t="s">
        <v>2035</v>
      </c>
      <c r="R338" t="s">
        <v>2043</v>
      </c>
      <c r="S338" s="7">
        <f>(((J338/60)/60)/24)+DATE(1970,1,1)</f>
        <v>40360.208333333336</v>
      </c>
      <c r="T338" s="7">
        <f>(((K338/60)/60)/24)+DATE(1970,1,1)</f>
        <v>40385.208333333336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t="s">
        <v>14</v>
      </c>
      <c r="G339">
        <v>1274</v>
      </c>
      <c r="H339" t="s">
        <v>21</v>
      </c>
      <c r="I339" t="s">
        <v>22</v>
      </c>
      <c r="J339">
        <v>1517810400</v>
      </c>
      <c r="K339">
        <v>1520402400</v>
      </c>
      <c r="L339" t="b">
        <v>0</v>
      </c>
      <c r="M339" t="b">
        <v>0</v>
      </c>
      <c r="N339" t="s">
        <v>50</v>
      </c>
      <c r="O339" s="4">
        <f>E339/D339</f>
        <v>0.6842686567164179</v>
      </c>
      <c r="P339">
        <f>IF(G339,E339/G339,0)</f>
        <v>89.964678178963894</v>
      </c>
      <c r="Q339" t="s">
        <v>2035</v>
      </c>
      <c r="R339" t="s">
        <v>2043</v>
      </c>
      <c r="S339" s="7">
        <f>(((J339/60)/60)/24)+DATE(1970,1,1)</f>
        <v>43136.25</v>
      </c>
      <c r="T339" s="7">
        <f>(((K339/60)/60)/24)+DATE(1970,1,1)</f>
        <v>43166.25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t="s">
        <v>14</v>
      </c>
      <c r="G340">
        <v>210</v>
      </c>
      <c r="H340" t="s">
        <v>107</v>
      </c>
      <c r="I340" t="s">
        <v>108</v>
      </c>
      <c r="J340">
        <v>1564635600</v>
      </c>
      <c r="K340">
        <v>1567141200</v>
      </c>
      <c r="L340" t="b">
        <v>0</v>
      </c>
      <c r="M340" t="b">
        <v>1</v>
      </c>
      <c r="N340" t="s">
        <v>89</v>
      </c>
      <c r="O340" s="4">
        <f>E340/D340</f>
        <v>0.34351966873706002</v>
      </c>
      <c r="P340">
        <f>IF(G340,E340/G340,0)</f>
        <v>79.009523809523813</v>
      </c>
      <c r="Q340" t="s">
        <v>2050</v>
      </c>
      <c r="R340" t="s">
        <v>2051</v>
      </c>
      <c r="S340" s="7">
        <f>(((J340/60)/60)/24)+DATE(1970,1,1)</f>
        <v>43678.208333333328</v>
      </c>
      <c r="T340" s="7">
        <f>(((K340/60)/60)/24)+DATE(1970,1,1)</f>
        <v>43707.208333333328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t="s">
        <v>14</v>
      </c>
      <c r="G341">
        <v>248</v>
      </c>
      <c r="H341" t="s">
        <v>26</v>
      </c>
      <c r="I341" t="s">
        <v>27</v>
      </c>
      <c r="J341">
        <v>1537333200</v>
      </c>
      <c r="K341">
        <v>1537419600</v>
      </c>
      <c r="L341" t="b">
        <v>0</v>
      </c>
      <c r="M341" t="b">
        <v>0</v>
      </c>
      <c r="N341" t="s">
        <v>474</v>
      </c>
      <c r="O341" s="4">
        <f>E341/D341</f>
        <v>0.31171232876712329</v>
      </c>
      <c r="P341">
        <f>IF(G341,E341/G341,0)</f>
        <v>55.052419354838712</v>
      </c>
      <c r="Q341" t="s">
        <v>2041</v>
      </c>
      <c r="R341" t="s">
        <v>2063</v>
      </c>
      <c r="S341" s="7">
        <f>(((J341/60)/60)/24)+DATE(1970,1,1)</f>
        <v>43362.208333333328</v>
      </c>
      <c r="T341" s="7">
        <f>(((K341/60)/60)/24)+DATE(1970,1,1)</f>
        <v>43363.208333333328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t="s">
        <v>14</v>
      </c>
      <c r="G342">
        <v>513</v>
      </c>
      <c r="H342" t="s">
        <v>21</v>
      </c>
      <c r="I342" t="s">
        <v>22</v>
      </c>
      <c r="J342">
        <v>1444107600</v>
      </c>
      <c r="K342">
        <v>1447999200</v>
      </c>
      <c r="L342" t="b">
        <v>0</v>
      </c>
      <c r="M342" t="b">
        <v>0</v>
      </c>
      <c r="N342" t="s">
        <v>206</v>
      </c>
      <c r="O342" s="4">
        <f>E342/D342</f>
        <v>0.56967078189300413</v>
      </c>
      <c r="P342">
        <f>IF(G342,E342/G342,0)</f>
        <v>107.93762183235867</v>
      </c>
      <c r="Q342" t="s">
        <v>2047</v>
      </c>
      <c r="R342" t="s">
        <v>2059</v>
      </c>
      <c r="S342" s="7">
        <f>(((J342/60)/60)/24)+DATE(1970,1,1)</f>
        <v>42283.208333333328</v>
      </c>
      <c r="T342" s="7">
        <f>(((K342/60)/60)/24)+DATE(1970,1,1)</f>
        <v>42328.25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t="s">
        <v>14</v>
      </c>
      <c r="G343">
        <v>3410</v>
      </c>
      <c r="H343" t="s">
        <v>21</v>
      </c>
      <c r="I343" t="s">
        <v>22</v>
      </c>
      <c r="J343">
        <v>1376542800</v>
      </c>
      <c r="K343">
        <v>1378789200</v>
      </c>
      <c r="L343" t="b">
        <v>0</v>
      </c>
      <c r="M343" t="b">
        <v>0</v>
      </c>
      <c r="N343" t="s">
        <v>89</v>
      </c>
      <c r="O343" s="4">
        <f>E343/D343</f>
        <v>0.86867834394904464</v>
      </c>
      <c r="P343">
        <f>IF(G343,E343/G343,0)</f>
        <v>31.995894428152493</v>
      </c>
      <c r="Q343" t="s">
        <v>2050</v>
      </c>
      <c r="R343" t="s">
        <v>2051</v>
      </c>
      <c r="S343" s="7">
        <f>(((J343/60)/60)/24)+DATE(1970,1,1)</f>
        <v>41501.208333333336</v>
      </c>
      <c r="T343" s="7">
        <f>(((K343/60)/60)/24)+DATE(1970,1,1)</f>
        <v>41527.208333333336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t="s">
        <v>14</v>
      </c>
      <c r="G344">
        <v>10</v>
      </c>
      <c r="H344" t="s">
        <v>21</v>
      </c>
      <c r="I344" t="s">
        <v>22</v>
      </c>
      <c r="J344">
        <v>1415253600</v>
      </c>
      <c r="K344">
        <v>1416117600</v>
      </c>
      <c r="L344" t="b">
        <v>0</v>
      </c>
      <c r="M344" t="b">
        <v>0</v>
      </c>
      <c r="N344" t="s">
        <v>23</v>
      </c>
      <c r="O344" s="4">
        <f>E344/D344</f>
        <v>0.10297872340425532</v>
      </c>
      <c r="P344">
        <f>IF(G344,E344/G344,0)</f>
        <v>96.8</v>
      </c>
      <c r="Q344" t="s">
        <v>2035</v>
      </c>
      <c r="R344" t="s">
        <v>2036</v>
      </c>
      <c r="S344" s="7">
        <f>(((J344/60)/60)/24)+DATE(1970,1,1)</f>
        <v>41949.25</v>
      </c>
      <c r="T344" s="7">
        <f>(((K344/60)/60)/24)+DATE(1970,1,1)</f>
        <v>41959.25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t="s">
        <v>14</v>
      </c>
      <c r="G345">
        <v>2201</v>
      </c>
      <c r="H345" t="s">
        <v>21</v>
      </c>
      <c r="I345" t="s">
        <v>22</v>
      </c>
      <c r="J345">
        <v>1562216400</v>
      </c>
      <c r="K345">
        <v>1563771600</v>
      </c>
      <c r="L345" t="b">
        <v>0</v>
      </c>
      <c r="M345" t="b">
        <v>0</v>
      </c>
      <c r="N345" t="s">
        <v>33</v>
      </c>
      <c r="O345" s="4">
        <f>E345/D345</f>
        <v>0.65544223826714798</v>
      </c>
      <c r="P345">
        <f>IF(G345,E345/G345,0)</f>
        <v>32.995456610631528</v>
      </c>
      <c r="Q345" t="s">
        <v>2039</v>
      </c>
      <c r="R345" t="s">
        <v>2040</v>
      </c>
      <c r="S345" s="7">
        <f>(((J345/60)/60)/24)+DATE(1970,1,1)</f>
        <v>43650.208333333328</v>
      </c>
      <c r="T345" s="7">
        <f>(((K345/60)/60)/24)+DATE(1970,1,1)</f>
        <v>43668.208333333328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t="s">
        <v>14</v>
      </c>
      <c r="G346">
        <v>676</v>
      </c>
      <c r="H346" t="s">
        <v>21</v>
      </c>
      <c r="I346" t="s">
        <v>22</v>
      </c>
      <c r="J346">
        <v>1316754000</v>
      </c>
      <c r="K346">
        <v>1319259600</v>
      </c>
      <c r="L346" t="b">
        <v>0</v>
      </c>
      <c r="M346" t="b">
        <v>0</v>
      </c>
      <c r="N346" t="s">
        <v>33</v>
      </c>
      <c r="O346" s="4">
        <f>E346/D346</f>
        <v>0.49026652452025588</v>
      </c>
      <c r="P346">
        <f>IF(G346,E346/G346,0)</f>
        <v>68.028106508875737</v>
      </c>
      <c r="Q346" t="s">
        <v>2039</v>
      </c>
      <c r="R346" t="s">
        <v>2040</v>
      </c>
      <c r="S346" s="7">
        <f>(((J346/60)/60)/24)+DATE(1970,1,1)</f>
        <v>40809.208333333336</v>
      </c>
      <c r="T346" s="7">
        <f>(((K346/60)/60)/24)+DATE(1970,1,1)</f>
        <v>40838.208333333336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t="s">
        <v>14</v>
      </c>
      <c r="G347">
        <v>831</v>
      </c>
      <c r="H347" t="s">
        <v>21</v>
      </c>
      <c r="I347" t="s">
        <v>22</v>
      </c>
      <c r="J347">
        <v>1439528400</v>
      </c>
      <c r="K347">
        <v>1440306000</v>
      </c>
      <c r="L347" t="b">
        <v>0</v>
      </c>
      <c r="M347" t="b">
        <v>1</v>
      </c>
      <c r="N347" t="s">
        <v>33</v>
      </c>
      <c r="O347" s="4">
        <f>E347/D347</f>
        <v>0.80306347746090156</v>
      </c>
      <c r="P347">
        <f>IF(G347,E347/G347,0)</f>
        <v>105.04572803850782</v>
      </c>
      <c r="Q347" t="s">
        <v>2039</v>
      </c>
      <c r="R347" t="s">
        <v>2040</v>
      </c>
      <c r="S347" s="7">
        <f>(((J347/60)/60)/24)+DATE(1970,1,1)</f>
        <v>42230.208333333328</v>
      </c>
      <c r="T347" s="7">
        <f>(((K347/60)/60)/24)+DATE(1970,1,1)</f>
        <v>42239.208333333328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t="s">
        <v>14</v>
      </c>
      <c r="G348">
        <v>859</v>
      </c>
      <c r="H348" t="s">
        <v>15</v>
      </c>
      <c r="I348" t="s">
        <v>16</v>
      </c>
      <c r="J348">
        <v>1305954000</v>
      </c>
      <c r="K348">
        <v>1306731600</v>
      </c>
      <c r="L348" t="b">
        <v>0</v>
      </c>
      <c r="M348" t="b">
        <v>0</v>
      </c>
      <c r="N348" t="s">
        <v>23</v>
      </c>
      <c r="O348" s="4">
        <f>E348/D348</f>
        <v>0.99663398692810456</v>
      </c>
      <c r="P348">
        <f>IF(G348,E348/G348,0)</f>
        <v>71.005820721769496</v>
      </c>
      <c r="Q348" t="s">
        <v>2035</v>
      </c>
      <c r="R348" t="s">
        <v>2036</v>
      </c>
      <c r="S348" s="7">
        <f>(((J348/60)/60)/24)+DATE(1970,1,1)</f>
        <v>40684.208333333336</v>
      </c>
      <c r="T348" s="7">
        <f>(((K348/60)/60)/24)+DATE(1970,1,1)</f>
        <v>40693.208333333336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t="s">
        <v>14</v>
      </c>
      <c r="G349">
        <v>45</v>
      </c>
      <c r="H349" t="s">
        <v>21</v>
      </c>
      <c r="I349" t="s">
        <v>22</v>
      </c>
      <c r="J349">
        <v>1401166800</v>
      </c>
      <c r="K349">
        <v>1404363600</v>
      </c>
      <c r="L349" t="b">
        <v>0</v>
      </c>
      <c r="M349" t="b">
        <v>0</v>
      </c>
      <c r="N349" t="s">
        <v>33</v>
      </c>
      <c r="O349" s="4">
        <f>E349/D349</f>
        <v>0.37233333333333335</v>
      </c>
      <c r="P349">
        <f>IF(G349,E349/G349,0)</f>
        <v>74.466666666666669</v>
      </c>
      <c r="Q349" t="s">
        <v>2039</v>
      </c>
      <c r="R349" t="s">
        <v>2040</v>
      </c>
      <c r="S349" s="7">
        <f>(((J349/60)/60)/24)+DATE(1970,1,1)</f>
        <v>41786.208333333336</v>
      </c>
      <c r="T349" s="7">
        <f>(((K349/60)/60)/24)+DATE(1970,1,1)</f>
        <v>41823.208333333336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t="s">
        <v>14</v>
      </c>
      <c r="G350">
        <v>6</v>
      </c>
      <c r="H350" t="s">
        <v>21</v>
      </c>
      <c r="I350" t="s">
        <v>22</v>
      </c>
      <c r="J350">
        <v>1481436000</v>
      </c>
      <c r="K350">
        <v>1482818400</v>
      </c>
      <c r="L350" t="b">
        <v>0</v>
      </c>
      <c r="M350" t="b">
        <v>0</v>
      </c>
      <c r="N350" t="s">
        <v>17</v>
      </c>
      <c r="O350" s="4">
        <f>E350/D350</f>
        <v>0.25714285714285712</v>
      </c>
      <c r="P350">
        <f>IF(G350,E350/G350,0)</f>
        <v>90</v>
      </c>
      <c r="Q350" t="s">
        <v>2033</v>
      </c>
      <c r="R350" t="s">
        <v>2034</v>
      </c>
      <c r="S350" s="7">
        <f>(((J350/60)/60)/24)+DATE(1970,1,1)</f>
        <v>42715.25</v>
      </c>
      <c r="T350" s="7">
        <f>(((K350/60)/60)/24)+DATE(1970,1,1)</f>
        <v>42731.25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t="s">
        <v>14</v>
      </c>
      <c r="G351">
        <v>7</v>
      </c>
      <c r="H351" t="s">
        <v>21</v>
      </c>
      <c r="I351" t="s">
        <v>22</v>
      </c>
      <c r="J351">
        <v>1372222800</v>
      </c>
      <c r="K351">
        <v>1374642000</v>
      </c>
      <c r="L351" t="b">
        <v>0</v>
      </c>
      <c r="M351" t="b">
        <v>1</v>
      </c>
      <c r="N351" t="s">
        <v>33</v>
      </c>
      <c r="O351" s="4">
        <f>E351/D351</f>
        <v>0.34</v>
      </c>
      <c r="P351">
        <f>IF(G351,E351/G351,0)</f>
        <v>97.142857142857139</v>
      </c>
      <c r="Q351" t="s">
        <v>2039</v>
      </c>
      <c r="R351" t="s">
        <v>2040</v>
      </c>
      <c r="S351" s="7">
        <f>(((J351/60)/60)/24)+DATE(1970,1,1)</f>
        <v>41451.208333333336</v>
      </c>
      <c r="T351" s="7">
        <f>(((K351/60)/60)/24)+DATE(1970,1,1)</f>
        <v>41479.208333333336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t="s">
        <v>14</v>
      </c>
      <c r="G352">
        <v>31</v>
      </c>
      <c r="H352" t="s">
        <v>21</v>
      </c>
      <c r="I352" t="s">
        <v>22</v>
      </c>
      <c r="J352">
        <v>1477976400</v>
      </c>
      <c r="K352">
        <v>1478235600</v>
      </c>
      <c r="L352" t="b">
        <v>0</v>
      </c>
      <c r="M352" t="b">
        <v>0</v>
      </c>
      <c r="N352" t="s">
        <v>53</v>
      </c>
      <c r="O352" s="4">
        <f>E352/D352</f>
        <v>0.14394366197183098</v>
      </c>
      <c r="P352">
        <f>IF(G352,E352/G352,0)</f>
        <v>32.967741935483872</v>
      </c>
      <c r="Q352" t="s">
        <v>2041</v>
      </c>
      <c r="R352" t="s">
        <v>2044</v>
      </c>
      <c r="S352" s="7">
        <f>(((J352/60)/60)/24)+DATE(1970,1,1)</f>
        <v>42675.208333333328</v>
      </c>
      <c r="T352" s="7">
        <f>(((K352/60)/60)/24)+DATE(1970,1,1)</f>
        <v>42678.208333333328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t="s">
        <v>14</v>
      </c>
      <c r="G353">
        <v>78</v>
      </c>
      <c r="H353" t="s">
        <v>21</v>
      </c>
      <c r="I353" t="s">
        <v>22</v>
      </c>
      <c r="J353">
        <v>1407474000</v>
      </c>
      <c r="K353">
        <v>1408078800</v>
      </c>
      <c r="L353" t="b">
        <v>0</v>
      </c>
      <c r="M353" t="b">
        <v>1</v>
      </c>
      <c r="N353" t="s">
        <v>292</v>
      </c>
      <c r="O353" s="4">
        <f>E353/D353</f>
        <v>0.54807692307692313</v>
      </c>
      <c r="P353">
        <f>IF(G353,E353/G353,0)</f>
        <v>54.807692307692307</v>
      </c>
      <c r="Q353" t="s">
        <v>2050</v>
      </c>
      <c r="R353" t="s">
        <v>2061</v>
      </c>
      <c r="S353" s="7">
        <f>(((J353/60)/60)/24)+DATE(1970,1,1)</f>
        <v>41859.208333333336</v>
      </c>
      <c r="T353" s="7">
        <f>(((K353/60)/60)/24)+DATE(1970,1,1)</f>
        <v>41866.208333333336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t="s">
        <v>14</v>
      </c>
      <c r="G354">
        <v>1225</v>
      </c>
      <c r="H354" t="s">
        <v>40</v>
      </c>
      <c r="I354" t="s">
        <v>41</v>
      </c>
      <c r="J354">
        <v>1454133600</v>
      </c>
      <c r="K354">
        <v>1454479200</v>
      </c>
      <c r="L354" t="b">
        <v>0</v>
      </c>
      <c r="M354" t="b">
        <v>0</v>
      </c>
      <c r="N354" t="s">
        <v>33</v>
      </c>
      <c r="O354" s="4">
        <f>E354/D354</f>
        <v>0.87008284023668636</v>
      </c>
      <c r="P354">
        <f>IF(G354,E354/G354,0)</f>
        <v>60.017959183673469</v>
      </c>
      <c r="Q354" t="s">
        <v>2039</v>
      </c>
      <c r="R354" t="s">
        <v>2040</v>
      </c>
      <c r="S354" s="7">
        <f>(((J354/60)/60)/24)+DATE(1970,1,1)</f>
        <v>42399.25</v>
      </c>
      <c r="T354" s="7">
        <f>(((K354/60)/60)/24)+DATE(1970,1,1)</f>
        <v>42403.25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t="s">
        <v>14</v>
      </c>
      <c r="G355">
        <v>1</v>
      </c>
      <c r="H355" t="s">
        <v>98</v>
      </c>
      <c r="I355" t="s">
        <v>99</v>
      </c>
      <c r="J355">
        <v>1434085200</v>
      </c>
      <c r="K355">
        <v>1434430800</v>
      </c>
      <c r="L355" t="b">
        <v>0</v>
      </c>
      <c r="M355" t="b">
        <v>0</v>
      </c>
      <c r="N355" t="s">
        <v>23</v>
      </c>
      <c r="O355" s="4">
        <f>E355/D355</f>
        <v>0.01</v>
      </c>
      <c r="P355">
        <f>IF(G355,E355/G355,0)</f>
        <v>1</v>
      </c>
      <c r="Q355" t="s">
        <v>2035</v>
      </c>
      <c r="R355" t="s">
        <v>2036</v>
      </c>
      <c r="S355" s="7">
        <f>(((J355/60)/60)/24)+DATE(1970,1,1)</f>
        <v>42167.208333333328</v>
      </c>
      <c r="T355" s="7">
        <f>(((K355/60)/60)/24)+DATE(1970,1,1)</f>
        <v>42171.208333333328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t="s">
        <v>14</v>
      </c>
      <c r="G356">
        <v>67</v>
      </c>
      <c r="H356" t="s">
        <v>26</v>
      </c>
      <c r="I356" t="s">
        <v>27</v>
      </c>
      <c r="J356">
        <v>1416031200</v>
      </c>
      <c r="K356">
        <v>1420437600</v>
      </c>
      <c r="L356" t="b">
        <v>0</v>
      </c>
      <c r="M356" t="b">
        <v>0</v>
      </c>
      <c r="N356" t="s">
        <v>42</v>
      </c>
      <c r="O356" s="4">
        <f>E356/D356</f>
        <v>0.50845360824742269</v>
      </c>
      <c r="P356">
        <f>IF(G356,E356/G356,0)</f>
        <v>73.611940298507463</v>
      </c>
      <c r="Q356" t="s">
        <v>2041</v>
      </c>
      <c r="R356" t="s">
        <v>2042</v>
      </c>
      <c r="S356" s="7">
        <f>(((J356/60)/60)/24)+DATE(1970,1,1)</f>
        <v>41958.25</v>
      </c>
      <c r="T356" s="7">
        <f>(((K356/60)/60)/24)+DATE(1970,1,1)</f>
        <v>42009.25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t="s">
        <v>14</v>
      </c>
      <c r="G357">
        <v>19</v>
      </c>
      <c r="H357" t="s">
        <v>21</v>
      </c>
      <c r="I357" t="s">
        <v>22</v>
      </c>
      <c r="J357">
        <v>1463461200</v>
      </c>
      <c r="K357">
        <v>1464930000</v>
      </c>
      <c r="L357" t="b">
        <v>0</v>
      </c>
      <c r="M357" t="b">
        <v>0</v>
      </c>
      <c r="N357" t="s">
        <v>17</v>
      </c>
      <c r="O357" s="4">
        <f>E357/D357</f>
        <v>0.30442307692307691</v>
      </c>
      <c r="P357">
        <f>IF(G357,E357/G357,0)</f>
        <v>83.315789473684205</v>
      </c>
      <c r="Q357" t="s">
        <v>2033</v>
      </c>
      <c r="R357" t="s">
        <v>2034</v>
      </c>
      <c r="S357" s="7">
        <f>(((J357/60)/60)/24)+DATE(1970,1,1)</f>
        <v>42507.208333333328</v>
      </c>
      <c r="T357" s="7">
        <f>(((K357/60)/60)/24)+DATE(1970,1,1)</f>
        <v>42524.208333333328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t="s">
        <v>14</v>
      </c>
      <c r="G358">
        <v>2108</v>
      </c>
      <c r="H358" t="s">
        <v>98</v>
      </c>
      <c r="I358" t="s">
        <v>99</v>
      </c>
      <c r="J358">
        <v>1344920400</v>
      </c>
      <c r="K358">
        <v>1345006800</v>
      </c>
      <c r="L358" t="b">
        <v>0</v>
      </c>
      <c r="M358" t="b">
        <v>0</v>
      </c>
      <c r="N358" t="s">
        <v>42</v>
      </c>
      <c r="O358" s="4">
        <f>E358/D358</f>
        <v>0.62880681818181816</v>
      </c>
      <c r="P358">
        <f>IF(G358,E358/G358,0)</f>
        <v>42</v>
      </c>
      <c r="Q358" t="s">
        <v>2041</v>
      </c>
      <c r="R358" t="s">
        <v>2042</v>
      </c>
      <c r="S358" s="7">
        <f>(((J358/60)/60)/24)+DATE(1970,1,1)</f>
        <v>41135.208333333336</v>
      </c>
      <c r="T358" s="7">
        <f>(((K358/60)/60)/24)+DATE(1970,1,1)</f>
        <v>41136.208333333336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t="s">
        <v>14</v>
      </c>
      <c r="G359">
        <v>679</v>
      </c>
      <c r="H359" t="s">
        <v>21</v>
      </c>
      <c r="I359" t="s">
        <v>22</v>
      </c>
      <c r="J359">
        <v>1452319200</v>
      </c>
      <c r="K359">
        <v>1452492000</v>
      </c>
      <c r="L359" t="b">
        <v>0</v>
      </c>
      <c r="M359" t="b">
        <v>1</v>
      </c>
      <c r="N359" t="s">
        <v>89</v>
      </c>
      <c r="O359" s="4">
        <f>E359/D359</f>
        <v>0.77102702702702708</v>
      </c>
      <c r="P359">
        <f>IF(G359,E359/G359,0)</f>
        <v>105.03681885125184</v>
      </c>
      <c r="Q359" t="s">
        <v>2050</v>
      </c>
      <c r="R359" t="s">
        <v>2051</v>
      </c>
      <c r="S359" s="7">
        <f>(((J359/60)/60)/24)+DATE(1970,1,1)</f>
        <v>42378.25</v>
      </c>
      <c r="T359" s="7">
        <f>(((K359/60)/60)/24)+DATE(1970,1,1)</f>
        <v>42380.25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t="s">
        <v>14</v>
      </c>
      <c r="G360">
        <v>36</v>
      </c>
      <c r="H360" t="s">
        <v>36</v>
      </c>
      <c r="I360" t="s">
        <v>37</v>
      </c>
      <c r="J360">
        <v>1464325200</v>
      </c>
      <c r="K360">
        <v>1464498000</v>
      </c>
      <c r="L360" t="b">
        <v>0</v>
      </c>
      <c r="M360" t="b">
        <v>1</v>
      </c>
      <c r="N360" t="s">
        <v>23</v>
      </c>
      <c r="O360" s="4">
        <f>E360/D360</f>
        <v>0.921875</v>
      </c>
      <c r="P360">
        <f>IF(G360,E360/G360,0)</f>
        <v>81.944444444444443</v>
      </c>
      <c r="Q360" t="s">
        <v>2035</v>
      </c>
      <c r="R360" t="s">
        <v>2036</v>
      </c>
      <c r="S360" s="7">
        <f>(((J360/60)/60)/24)+DATE(1970,1,1)</f>
        <v>42517.208333333328</v>
      </c>
      <c r="T360" s="7">
        <f>(((K360/60)/60)/24)+DATE(1970,1,1)</f>
        <v>42519.208333333328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t="s">
        <v>14</v>
      </c>
      <c r="G361">
        <v>47</v>
      </c>
      <c r="H361" t="s">
        <v>21</v>
      </c>
      <c r="I361" t="s">
        <v>22</v>
      </c>
      <c r="J361">
        <v>1353736800</v>
      </c>
      <c r="K361">
        <v>1355032800</v>
      </c>
      <c r="L361" t="b">
        <v>1</v>
      </c>
      <c r="M361" t="b">
        <v>0</v>
      </c>
      <c r="N361" t="s">
        <v>89</v>
      </c>
      <c r="O361" s="4">
        <f>E361/D361</f>
        <v>0.50662921348314605</v>
      </c>
      <c r="P361">
        <f>IF(G361,E361/G361,0)</f>
        <v>95.936170212765958</v>
      </c>
      <c r="Q361" t="s">
        <v>2050</v>
      </c>
      <c r="R361" t="s">
        <v>2051</v>
      </c>
      <c r="S361" s="7">
        <f>(((J361/60)/60)/24)+DATE(1970,1,1)</f>
        <v>41237.25</v>
      </c>
      <c r="T361" s="7">
        <f>(((K361/60)/60)/24)+DATE(1970,1,1)</f>
        <v>41252.25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t="s">
        <v>14</v>
      </c>
      <c r="G362">
        <v>70</v>
      </c>
      <c r="H362" t="s">
        <v>21</v>
      </c>
      <c r="I362" t="s">
        <v>22</v>
      </c>
      <c r="J362">
        <v>1535432400</v>
      </c>
      <c r="K362">
        <v>1537592400</v>
      </c>
      <c r="L362" t="b">
        <v>0</v>
      </c>
      <c r="M362" t="b">
        <v>0</v>
      </c>
      <c r="N362" t="s">
        <v>33</v>
      </c>
      <c r="O362" s="4">
        <f>E362/D362</f>
        <v>0.69</v>
      </c>
      <c r="P362">
        <f>IF(G362,E362/G362,0)</f>
        <v>69.98571428571428</v>
      </c>
      <c r="Q362" t="s">
        <v>2039</v>
      </c>
      <c r="R362" t="s">
        <v>2040</v>
      </c>
      <c r="S362" s="7">
        <f>(((J362/60)/60)/24)+DATE(1970,1,1)</f>
        <v>43340.208333333328</v>
      </c>
      <c r="T362" s="7">
        <f>(((K362/60)/60)/24)+DATE(1970,1,1)</f>
        <v>43365.208333333328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t="s">
        <v>14</v>
      </c>
      <c r="G363">
        <v>154</v>
      </c>
      <c r="H363" t="s">
        <v>21</v>
      </c>
      <c r="I363" t="s">
        <v>22</v>
      </c>
      <c r="J363">
        <v>1433826000</v>
      </c>
      <c r="K363">
        <v>1435122000</v>
      </c>
      <c r="L363" t="b">
        <v>0</v>
      </c>
      <c r="M363" t="b">
        <v>0</v>
      </c>
      <c r="N363" t="s">
        <v>33</v>
      </c>
      <c r="O363" s="4">
        <f>E363/D363</f>
        <v>0.51343749999999999</v>
      </c>
      <c r="P363">
        <f>IF(G363,E363/G363,0)</f>
        <v>32.006493506493506</v>
      </c>
      <c r="Q363" t="s">
        <v>2039</v>
      </c>
      <c r="R363" t="s">
        <v>2040</v>
      </c>
      <c r="S363" s="7">
        <f>(((J363/60)/60)/24)+DATE(1970,1,1)</f>
        <v>42164.208333333328</v>
      </c>
      <c r="T363" s="7">
        <f>(((K363/60)/60)/24)+DATE(1970,1,1)</f>
        <v>42179.208333333328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t="s">
        <v>14</v>
      </c>
      <c r="G364">
        <v>22</v>
      </c>
      <c r="H364" t="s">
        <v>21</v>
      </c>
      <c r="I364" t="s">
        <v>22</v>
      </c>
      <c r="J364">
        <v>1514959200</v>
      </c>
      <c r="K364">
        <v>1520056800</v>
      </c>
      <c r="L364" t="b">
        <v>0</v>
      </c>
      <c r="M364" t="b">
        <v>0</v>
      </c>
      <c r="N364" t="s">
        <v>33</v>
      </c>
      <c r="O364" s="4">
        <f>E364/D364</f>
        <v>1.1710526315789473E-2</v>
      </c>
      <c r="P364">
        <f>IF(G364,E364/G364,0)</f>
        <v>64.727272727272734</v>
      </c>
      <c r="Q364" t="s">
        <v>2039</v>
      </c>
      <c r="R364" t="s">
        <v>2040</v>
      </c>
      <c r="S364" s="7">
        <f>(((J364/60)/60)/24)+DATE(1970,1,1)</f>
        <v>43103.25</v>
      </c>
      <c r="T364" s="7">
        <f>(((K364/60)/60)/24)+DATE(1970,1,1)</f>
        <v>43162.25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t="s">
        <v>14</v>
      </c>
      <c r="G365">
        <v>1758</v>
      </c>
      <c r="H365" t="s">
        <v>21</v>
      </c>
      <c r="I365" t="s">
        <v>22</v>
      </c>
      <c r="J365">
        <v>1425103200</v>
      </c>
      <c r="K365">
        <v>1425621600</v>
      </c>
      <c r="L365" t="b">
        <v>0</v>
      </c>
      <c r="M365" t="b">
        <v>0</v>
      </c>
      <c r="N365" t="s">
        <v>28</v>
      </c>
      <c r="O365" s="4">
        <f>E365/D365</f>
        <v>0.89738979118329465</v>
      </c>
      <c r="P365">
        <f>IF(G365,E365/G365,0)</f>
        <v>44.001706484641637</v>
      </c>
      <c r="Q365" t="s">
        <v>2037</v>
      </c>
      <c r="R365" t="s">
        <v>2038</v>
      </c>
      <c r="S365" s="7">
        <f>(((J365/60)/60)/24)+DATE(1970,1,1)</f>
        <v>42063.25</v>
      </c>
      <c r="T365" s="7">
        <f>(((K365/60)/60)/24)+DATE(1970,1,1)</f>
        <v>42069.25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t="s">
        <v>14</v>
      </c>
      <c r="G366">
        <v>94</v>
      </c>
      <c r="H366" t="s">
        <v>21</v>
      </c>
      <c r="I366" t="s">
        <v>22</v>
      </c>
      <c r="J366">
        <v>1265349600</v>
      </c>
      <c r="K366">
        <v>1266300000</v>
      </c>
      <c r="L366" t="b">
        <v>0</v>
      </c>
      <c r="M366" t="b">
        <v>0</v>
      </c>
      <c r="N366" t="s">
        <v>60</v>
      </c>
      <c r="O366" s="4">
        <f>E366/D366</f>
        <v>0.75135802469135804</v>
      </c>
      <c r="P366">
        <f>IF(G366,E366/G366,0)</f>
        <v>64.744680851063833</v>
      </c>
      <c r="Q366" t="s">
        <v>2035</v>
      </c>
      <c r="R366" t="s">
        <v>2045</v>
      </c>
      <c r="S366" s="7">
        <f>(((J366/60)/60)/24)+DATE(1970,1,1)</f>
        <v>40214.25</v>
      </c>
      <c r="T366" s="7">
        <f>(((K366/60)/60)/24)+DATE(1970,1,1)</f>
        <v>40225.25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t="s">
        <v>14</v>
      </c>
      <c r="G367">
        <v>33</v>
      </c>
      <c r="H367" t="s">
        <v>21</v>
      </c>
      <c r="I367" t="s">
        <v>22</v>
      </c>
      <c r="J367">
        <v>1535259600</v>
      </c>
      <c r="K367">
        <v>1535778000</v>
      </c>
      <c r="L367" t="b">
        <v>0</v>
      </c>
      <c r="M367" t="b">
        <v>0</v>
      </c>
      <c r="N367" t="s">
        <v>122</v>
      </c>
      <c r="O367" s="4">
        <f>E367/D367</f>
        <v>0.30715909090909088</v>
      </c>
      <c r="P367">
        <f>IF(G367,E367/G367,0)</f>
        <v>81.909090909090907</v>
      </c>
      <c r="Q367" t="s">
        <v>2054</v>
      </c>
      <c r="R367" t="s">
        <v>2055</v>
      </c>
      <c r="S367" s="7">
        <f>(((J367/60)/60)/24)+DATE(1970,1,1)</f>
        <v>43338.208333333328</v>
      </c>
      <c r="T367" s="7">
        <f>(((K367/60)/60)/24)+DATE(1970,1,1)</f>
        <v>43344.208333333328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v>1</v>
      </c>
      <c r="H368" t="s">
        <v>21</v>
      </c>
      <c r="I368" t="s">
        <v>22</v>
      </c>
      <c r="J368">
        <v>1321682400</v>
      </c>
      <c r="K368">
        <v>1322978400</v>
      </c>
      <c r="L368" t="b">
        <v>1</v>
      </c>
      <c r="M368" t="b">
        <v>0</v>
      </c>
      <c r="N368" t="s">
        <v>23</v>
      </c>
      <c r="O368" s="4">
        <f>E368/D368</f>
        <v>0.01</v>
      </c>
      <c r="P368">
        <f>IF(G368,E368/G368,0)</f>
        <v>1</v>
      </c>
      <c r="Q368" t="s">
        <v>2035</v>
      </c>
      <c r="R368" t="s">
        <v>2036</v>
      </c>
      <c r="S368" s="7">
        <f>(((J368/60)/60)/24)+DATE(1970,1,1)</f>
        <v>40866.25</v>
      </c>
      <c r="T368" s="7">
        <f>(((K368/60)/60)/24)+DATE(1970,1,1)</f>
        <v>40881.25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t="s">
        <v>14</v>
      </c>
      <c r="G369">
        <v>31</v>
      </c>
      <c r="H369" t="s">
        <v>21</v>
      </c>
      <c r="I369" t="s">
        <v>22</v>
      </c>
      <c r="J369">
        <v>1310792400</v>
      </c>
      <c r="K369">
        <v>1311656400</v>
      </c>
      <c r="L369" t="b">
        <v>0</v>
      </c>
      <c r="M369" t="b">
        <v>1</v>
      </c>
      <c r="N369" t="s">
        <v>89</v>
      </c>
      <c r="O369" s="4">
        <f>E369/D369</f>
        <v>0.51122448979591839</v>
      </c>
      <c r="P369">
        <f>IF(G369,E369/G369,0)</f>
        <v>80.806451612903231</v>
      </c>
      <c r="Q369" t="s">
        <v>2050</v>
      </c>
      <c r="R369" t="s">
        <v>2051</v>
      </c>
      <c r="S369" s="7">
        <f>(((J369/60)/60)/24)+DATE(1970,1,1)</f>
        <v>40740.208333333336</v>
      </c>
      <c r="T369" s="7">
        <f>(((K369/60)/60)/24)+DATE(1970,1,1)</f>
        <v>40750.208333333336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v>35</v>
      </c>
      <c r="H370" t="s">
        <v>21</v>
      </c>
      <c r="I370" t="s">
        <v>22</v>
      </c>
      <c r="J370">
        <v>1524286800</v>
      </c>
      <c r="K370">
        <v>1524891600</v>
      </c>
      <c r="L370" t="b">
        <v>1</v>
      </c>
      <c r="M370" t="b">
        <v>0</v>
      </c>
      <c r="N370" t="s">
        <v>17</v>
      </c>
      <c r="O370" s="4">
        <f>E370/D370</f>
        <v>0.69450000000000001</v>
      </c>
      <c r="P370">
        <f>IF(G370,E370/G370,0)</f>
        <v>79.371428571428567</v>
      </c>
      <c r="Q370" t="s">
        <v>2033</v>
      </c>
      <c r="R370" t="s">
        <v>2034</v>
      </c>
      <c r="S370" s="7">
        <f>(((J370/60)/60)/24)+DATE(1970,1,1)</f>
        <v>43211.208333333328</v>
      </c>
      <c r="T370" s="7">
        <f>(((K370/60)/60)/24)+DATE(1970,1,1)</f>
        <v>43218.208333333328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t="s">
        <v>14</v>
      </c>
      <c r="G371">
        <v>63</v>
      </c>
      <c r="H371" t="s">
        <v>21</v>
      </c>
      <c r="I371" t="s">
        <v>22</v>
      </c>
      <c r="J371">
        <v>1362117600</v>
      </c>
      <c r="K371">
        <v>1363669200</v>
      </c>
      <c r="L371" t="b">
        <v>0</v>
      </c>
      <c r="M371" t="b">
        <v>1</v>
      </c>
      <c r="N371" t="s">
        <v>33</v>
      </c>
      <c r="O371" s="4">
        <f>E371/D371</f>
        <v>0.35534246575342465</v>
      </c>
      <c r="P371">
        <f>IF(G371,E371/G371,0)</f>
        <v>41.174603174603178</v>
      </c>
      <c r="Q371" t="s">
        <v>2039</v>
      </c>
      <c r="R371" t="s">
        <v>2040</v>
      </c>
      <c r="S371" s="7">
        <f>(((J371/60)/60)/24)+DATE(1970,1,1)</f>
        <v>41334.25</v>
      </c>
      <c r="T371" s="7">
        <f>(((K371/60)/60)/24)+DATE(1970,1,1)</f>
        <v>41352.208333333336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t="s">
        <v>14</v>
      </c>
      <c r="G372">
        <v>526</v>
      </c>
      <c r="H372" t="s">
        <v>21</v>
      </c>
      <c r="I372" t="s">
        <v>22</v>
      </c>
      <c r="J372">
        <v>1277096400</v>
      </c>
      <c r="K372">
        <v>1278306000</v>
      </c>
      <c r="L372" t="b">
        <v>0</v>
      </c>
      <c r="M372" t="b">
        <v>0</v>
      </c>
      <c r="N372" t="s">
        <v>53</v>
      </c>
      <c r="O372" s="4">
        <f>E372/D372</f>
        <v>0.23703520691785052</v>
      </c>
      <c r="P372">
        <f>IF(G372,E372/G372,0)</f>
        <v>72.958174904942965</v>
      </c>
      <c r="Q372" t="s">
        <v>2041</v>
      </c>
      <c r="R372" t="s">
        <v>2044</v>
      </c>
      <c r="S372" s="7">
        <f>(((J372/60)/60)/24)+DATE(1970,1,1)</f>
        <v>40350.208333333336</v>
      </c>
      <c r="T372" s="7">
        <f>(((K372/60)/60)/24)+DATE(1970,1,1)</f>
        <v>40364.208333333336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t="s">
        <v>14</v>
      </c>
      <c r="G373">
        <v>121</v>
      </c>
      <c r="H373" t="s">
        <v>21</v>
      </c>
      <c r="I373" t="s">
        <v>22</v>
      </c>
      <c r="J373">
        <v>1440392400</v>
      </c>
      <c r="K373">
        <v>1442552400</v>
      </c>
      <c r="L373" t="b">
        <v>0</v>
      </c>
      <c r="M373" t="b">
        <v>0</v>
      </c>
      <c r="N373" t="s">
        <v>33</v>
      </c>
      <c r="O373" s="4">
        <f>E373/D373</f>
        <v>0.89870129870129867</v>
      </c>
      <c r="P373">
        <f>IF(G373,E373/G373,0)</f>
        <v>57.190082644628099</v>
      </c>
      <c r="Q373" t="s">
        <v>2039</v>
      </c>
      <c r="R373" t="s">
        <v>2040</v>
      </c>
      <c r="S373" s="7">
        <f>(((J373/60)/60)/24)+DATE(1970,1,1)</f>
        <v>42240.208333333328</v>
      </c>
      <c r="T373" s="7">
        <f>(((K373/60)/60)/24)+DATE(1970,1,1)</f>
        <v>42265.208333333328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t="s">
        <v>14</v>
      </c>
      <c r="G374">
        <v>67</v>
      </c>
      <c r="H374" t="s">
        <v>21</v>
      </c>
      <c r="I374" t="s">
        <v>22</v>
      </c>
      <c r="J374">
        <v>1294898400</v>
      </c>
      <c r="K374">
        <v>1294984800</v>
      </c>
      <c r="L374" t="b">
        <v>0</v>
      </c>
      <c r="M374" t="b">
        <v>0</v>
      </c>
      <c r="N374" t="s">
        <v>23</v>
      </c>
      <c r="O374" s="4">
        <f>E374/D374</f>
        <v>0.6917721518987342</v>
      </c>
      <c r="P374">
        <f>IF(G374,E374/G374,0)</f>
        <v>81.567164179104481</v>
      </c>
      <c r="Q374" t="s">
        <v>2035</v>
      </c>
      <c r="R374" t="s">
        <v>2036</v>
      </c>
      <c r="S374" s="7">
        <f>(((J374/60)/60)/24)+DATE(1970,1,1)</f>
        <v>40556.25</v>
      </c>
      <c r="T374" s="7">
        <f>(((K374/60)/60)/24)+DATE(1970,1,1)</f>
        <v>40557.25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t="s">
        <v>14</v>
      </c>
      <c r="G375">
        <v>57</v>
      </c>
      <c r="H375" t="s">
        <v>15</v>
      </c>
      <c r="I375" t="s">
        <v>16</v>
      </c>
      <c r="J375">
        <v>1559970000</v>
      </c>
      <c r="K375">
        <v>1562043600</v>
      </c>
      <c r="L375" t="b">
        <v>0</v>
      </c>
      <c r="M375" t="b">
        <v>0</v>
      </c>
      <c r="N375" t="s">
        <v>122</v>
      </c>
      <c r="O375" s="4">
        <f>E375/D375</f>
        <v>0.25433734939759034</v>
      </c>
      <c r="P375">
        <f>IF(G375,E375/G375,0)</f>
        <v>37.035087719298247</v>
      </c>
      <c r="Q375" t="s">
        <v>2054</v>
      </c>
      <c r="R375" t="s">
        <v>2055</v>
      </c>
      <c r="S375" s="7">
        <f>(((J375/60)/60)/24)+DATE(1970,1,1)</f>
        <v>43624.208333333328</v>
      </c>
      <c r="T375" s="7">
        <f>(((K375/60)/60)/24)+DATE(1970,1,1)</f>
        <v>43648.208333333328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t="s">
        <v>14</v>
      </c>
      <c r="G376">
        <v>1229</v>
      </c>
      <c r="H376" t="s">
        <v>21</v>
      </c>
      <c r="I376" t="s">
        <v>22</v>
      </c>
      <c r="J376">
        <v>1469509200</v>
      </c>
      <c r="K376">
        <v>1469595600</v>
      </c>
      <c r="L376" t="b">
        <v>0</v>
      </c>
      <c r="M376" t="b">
        <v>0</v>
      </c>
      <c r="N376" t="s">
        <v>17</v>
      </c>
      <c r="O376" s="4">
        <f>E376/D376</f>
        <v>0.77400977995110021</v>
      </c>
      <c r="P376">
        <f>IF(G376,E376/G376,0)</f>
        <v>103.033360455655</v>
      </c>
      <c r="Q376" t="s">
        <v>2033</v>
      </c>
      <c r="R376" t="s">
        <v>2034</v>
      </c>
      <c r="S376" s="7">
        <f>(((J376/60)/60)/24)+DATE(1970,1,1)</f>
        <v>42577.208333333328</v>
      </c>
      <c r="T376" s="7">
        <f>(((K376/60)/60)/24)+DATE(1970,1,1)</f>
        <v>42578.208333333328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t="s">
        <v>14</v>
      </c>
      <c r="G377">
        <v>12</v>
      </c>
      <c r="H377" t="s">
        <v>107</v>
      </c>
      <c r="I377" t="s">
        <v>108</v>
      </c>
      <c r="J377">
        <v>1579068000</v>
      </c>
      <c r="K377">
        <v>1581141600</v>
      </c>
      <c r="L377" t="b">
        <v>0</v>
      </c>
      <c r="M377" t="b">
        <v>0</v>
      </c>
      <c r="N377" t="s">
        <v>148</v>
      </c>
      <c r="O377" s="4">
        <f>E377/D377</f>
        <v>0.37481481481481482</v>
      </c>
      <c r="P377">
        <f>IF(G377,E377/G377,0)</f>
        <v>84.333333333333329</v>
      </c>
      <c r="Q377" t="s">
        <v>2035</v>
      </c>
      <c r="R377" t="s">
        <v>2057</v>
      </c>
      <c r="S377" s="7">
        <f>(((J377/60)/60)/24)+DATE(1970,1,1)</f>
        <v>43845.25</v>
      </c>
      <c r="T377" s="7">
        <f>(((K377/60)/60)/24)+DATE(1970,1,1)</f>
        <v>43869.25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t="s">
        <v>14</v>
      </c>
      <c r="G378">
        <v>452</v>
      </c>
      <c r="H378" t="s">
        <v>21</v>
      </c>
      <c r="I378" t="s">
        <v>22</v>
      </c>
      <c r="J378">
        <v>1436418000</v>
      </c>
      <c r="K378">
        <v>1438923600</v>
      </c>
      <c r="L378" t="b">
        <v>0</v>
      </c>
      <c r="M378" t="b">
        <v>1</v>
      </c>
      <c r="N378" t="s">
        <v>33</v>
      </c>
      <c r="O378" s="4">
        <f>E378/D378</f>
        <v>0.38948339483394834</v>
      </c>
      <c r="P378">
        <f>IF(G378,E378/G378,0)</f>
        <v>70.055309734513273</v>
      </c>
      <c r="Q378" t="s">
        <v>2039</v>
      </c>
      <c r="R378" t="s">
        <v>2040</v>
      </c>
      <c r="S378" s="7">
        <f>(((J378/60)/60)/24)+DATE(1970,1,1)</f>
        <v>42194.208333333328</v>
      </c>
      <c r="T378" s="7">
        <f>(((K378/60)/60)/24)+DATE(1970,1,1)</f>
        <v>42223.208333333328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t="s">
        <v>14</v>
      </c>
      <c r="G379">
        <v>1886</v>
      </c>
      <c r="H379" t="s">
        <v>21</v>
      </c>
      <c r="I379" t="s">
        <v>22</v>
      </c>
      <c r="J379">
        <v>1399179600</v>
      </c>
      <c r="K379">
        <v>1399352400</v>
      </c>
      <c r="L379" t="b">
        <v>0</v>
      </c>
      <c r="M379" t="b">
        <v>1</v>
      </c>
      <c r="N379" t="s">
        <v>33</v>
      </c>
      <c r="O379" s="4">
        <f>E379/D379</f>
        <v>0.64036299765807958</v>
      </c>
      <c r="P379">
        <f>IF(G379,E379/G379,0)</f>
        <v>57.992576882290564</v>
      </c>
      <c r="Q379" t="s">
        <v>2039</v>
      </c>
      <c r="R379" t="s">
        <v>2040</v>
      </c>
      <c r="S379" s="7">
        <f>(((J379/60)/60)/24)+DATE(1970,1,1)</f>
        <v>41763.208333333336</v>
      </c>
      <c r="T379" s="7">
        <f>(((K379/60)/60)/24)+DATE(1970,1,1)</f>
        <v>41765.208333333336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t="s">
        <v>14</v>
      </c>
      <c r="G380">
        <v>1825</v>
      </c>
      <c r="H380" t="s">
        <v>21</v>
      </c>
      <c r="I380" t="s">
        <v>22</v>
      </c>
      <c r="J380">
        <v>1282798800</v>
      </c>
      <c r="K380">
        <v>1284354000</v>
      </c>
      <c r="L380" t="b">
        <v>0</v>
      </c>
      <c r="M380" t="b">
        <v>0</v>
      </c>
      <c r="N380" t="s">
        <v>60</v>
      </c>
      <c r="O380" s="4">
        <f>E380/D380</f>
        <v>0.84824037184594958</v>
      </c>
      <c r="P380">
        <f>IF(G380,E380/G380,0)</f>
        <v>69.9972602739726</v>
      </c>
      <c r="Q380" t="s">
        <v>2035</v>
      </c>
      <c r="R380" t="s">
        <v>2045</v>
      </c>
      <c r="S380" s="7">
        <f>(((J380/60)/60)/24)+DATE(1970,1,1)</f>
        <v>40416.208333333336</v>
      </c>
      <c r="T380" s="7">
        <f>(((K380/60)/60)/24)+DATE(1970,1,1)</f>
        <v>40434.208333333336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t="s">
        <v>14</v>
      </c>
      <c r="G381">
        <v>31</v>
      </c>
      <c r="H381" t="s">
        <v>21</v>
      </c>
      <c r="I381" t="s">
        <v>22</v>
      </c>
      <c r="J381">
        <v>1437109200</v>
      </c>
      <c r="K381">
        <v>1441170000</v>
      </c>
      <c r="L381" t="b">
        <v>0</v>
      </c>
      <c r="M381" t="b">
        <v>1</v>
      </c>
      <c r="N381" t="s">
        <v>33</v>
      </c>
      <c r="O381" s="4">
        <f>E381/D381</f>
        <v>0.29346153846153844</v>
      </c>
      <c r="P381">
        <f>IF(G381,E381/G381,0)</f>
        <v>73.838709677419359</v>
      </c>
      <c r="Q381" t="s">
        <v>2039</v>
      </c>
      <c r="R381" t="s">
        <v>2040</v>
      </c>
      <c r="S381" s="7">
        <f>(((J381/60)/60)/24)+DATE(1970,1,1)</f>
        <v>42202.208333333328</v>
      </c>
      <c r="T381" s="7">
        <f>(((K381/60)/60)/24)+DATE(1970,1,1)</f>
        <v>42249.208333333328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t="s">
        <v>14</v>
      </c>
      <c r="G382">
        <v>107</v>
      </c>
      <c r="H382" t="s">
        <v>21</v>
      </c>
      <c r="I382" t="s">
        <v>22</v>
      </c>
      <c r="J382">
        <v>1517637600</v>
      </c>
      <c r="K382">
        <v>1518415200</v>
      </c>
      <c r="L382" t="b">
        <v>0</v>
      </c>
      <c r="M382" t="b">
        <v>0</v>
      </c>
      <c r="N382" t="s">
        <v>33</v>
      </c>
      <c r="O382" s="4">
        <f>E382/D382</f>
        <v>6.9511889862327911E-2</v>
      </c>
      <c r="P382">
        <f>IF(G382,E382/G382,0)</f>
        <v>103.81308411214954</v>
      </c>
      <c r="Q382" t="s">
        <v>2039</v>
      </c>
      <c r="R382" t="s">
        <v>2040</v>
      </c>
      <c r="S382" s="7">
        <f>(((J382/60)/60)/24)+DATE(1970,1,1)</f>
        <v>43134.25</v>
      </c>
      <c r="T382" s="7">
        <f>(((K382/60)/60)/24)+DATE(1970,1,1)</f>
        <v>43143.25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t="s">
        <v>14</v>
      </c>
      <c r="G383">
        <v>27</v>
      </c>
      <c r="H383" t="s">
        <v>21</v>
      </c>
      <c r="I383" t="s">
        <v>22</v>
      </c>
      <c r="J383">
        <v>1556427600</v>
      </c>
      <c r="K383">
        <v>1556600400</v>
      </c>
      <c r="L383" t="b">
        <v>0</v>
      </c>
      <c r="M383" t="b">
        <v>0</v>
      </c>
      <c r="N383" t="s">
        <v>33</v>
      </c>
      <c r="O383" s="4">
        <f>E383/D383</f>
        <v>0.27693181818181817</v>
      </c>
      <c r="P383">
        <f>IF(G383,E383/G383,0)</f>
        <v>90.259259259259252</v>
      </c>
      <c r="Q383" t="s">
        <v>2039</v>
      </c>
      <c r="R383" t="s">
        <v>2040</v>
      </c>
      <c r="S383" s="7">
        <f>(((J383/60)/60)/24)+DATE(1970,1,1)</f>
        <v>43583.208333333328</v>
      </c>
      <c r="T383" s="7">
        <f>(((K383/60)/60)/24)+DATE(1970,1,1)</f>
        <v>43585.208333333328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t="s">
        <v>14</v>
      </c>
      <c r="G384">
        <v>1221</v>
      </c>
      <c r="H384" t="s">
        <v>21</v>
      </c>
      <c r="I384" t="s">
        <v>22</v>
      </c>
      <c r="J384">
        <v>1576476000</v>
      </c>
      <c r="K384">
        <v>1576994400</v>
      </c>
      <c r="L384" t="b">
        <v>0</v>
      </c>
      <c r="M384" t="b">
        <v>0</v>
      </c>
      <c r="N384" t="s">
        <v>42</v>
      </c>
      <c r="O384" s="4">
        <f>E384/D384</f>
        <v>0.52479620323841425</v>
      </c>
      <c r="P384">
        <f>IF(G384,E384/G384,0)</f>
        <v>76.978705978705975</v>
      </c>
      <c r="Q384" t="s">
        <v>2041</v>
      </c>
      <c r="R384" t="s">
        <v>2042</v>
      </c>
      <c r="S384" s="7">
        <f>(((J384/60)/60)/24)+DATE(1970,1,1)</f>
        <v>43815.25</v>
      </c>
      <c r="T384" s="7">
        <f>(((K384/60)/60)/24)+DATE(1970,1,1)</f>
        <v>43821.25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t="s">
        <v>14</v>
      </c>
      <c r="G385">
        <v>1</v>
      </c>
      <c r="H385" t="s">
        <v>21</v>
      </c>
      <c r="I385" t="s">
        <v>22</v>
      </c>
      <c r="J385">
        <v>1411102800</v>
      </c>
      <c r="K385">
        <v>1411189200</v>
      </c>
      <c r="L385" t="b">
        <v>0</v>
      </c>
      <c r="M385" t="b">
        <v>1</v>
      </c>
      <c r="N385" t="s">
        <v>28</v>
      </c>
      <c r="O385" s="4">
        <f>E385/D385</f>
        <v>0.02</v>
      </c>
      <c r="P385">
        <f>IF(G385,E385/G385,0)</f>
        <v>2</v>
      </c>
      <c r="Q385" t="s">
        <v>2037</v>
      </c>
      <c r="R385" t="s">
        <v>2038</v>
      </c>
      <c r="S385" s="7">
        <f>(((J385/60)/60)/24)+DATE(1970,1,1)</f>
        <v>41901.208333333336</v>
      </c>
      <c r="T385" s="7">
        <f>(((K385/60)/60)/24)+DATE(1970,1,1)</f>
        <v>41902.208333333336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t="s">
        <v>14</v>
      </c>
      <c r="G386">
        <v>16</v>
      </c>
      <c r="H386" t="s">
        <v>21</v>
      </c>
      <c r="I386" t="s">
        <v>22</v>
      </c>
      <c r="J386">
        <v>1349326800</v>
      </c>
      <c r="K386">
        <v>1349672400</v>
      </c>
      <c r="L386" t="b">
        <v>0</v>
      </c>
      <c r="M386" t="b">
        <v>0</v>
      </c>
      <c r="N386" t="s">
        <v>133</v>
      </c>
      <c r="O386" s="4">
        <f>E386/D386</f>
        <v>0.12230769230769231</v>
      </c>
      <c r="P386">
        <f>IF(G386,E386/G386,0)</f>
        <v>49.6875</v>
      </c>
      <c r="Q386" t="s">
        <v>2047</v>
      </c>
      <c r="R386" t="s">
        <v>2056</v>
      </c>
      <c r="S386" s="7">
        <f>(((J386/60)/60)/24)+DATE(1970,1,1)</f>
        <v>41186.208333333336</v>
      </c>
      <c r="T386" s="7">
        <f>(((K386/60)/60)/24)+DATE(1970,1,1)</f>
        <v>41190.208333333336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t="s">
        <v>14</v>
      </c>
      <c r="G387">
        <v>41</v>
      </c>
      <c r="H387" t="s">
        <v>21</v>
      </c>
      <c r="I387" t="s">
        <v>22</v>
      </c>
      <c r="J387">
        <v>1303880400</v>
      </c>
      <c r="K387">
        <v>1304485200</v>
      </c>
      <c r="L387" t="b">
        <v>0</v>
      </c>
      <c r="M387" t="b">
        <v>0</v>
      </c>
      <c r="N387" t="s">
        <v>33</v>
      </c>
      <c r="O387" s="4">
        <f>E387/D387</f>
        <v>0.20252747252747252</v>
      </c>
      <c r="P387">
        <f>IF(G387,E387/G387,0)</f>
        <v>44.951219512195124</v>
      </c>
      <c r="Q387" t="s">
        <v>2039</v>
      </c>
      <c r="R387" t="s">
        <v>2040</v>
      </c>
      <c r="S387" s="7">
        <f>(((J387/60)/60)/24)+DATE(1970,1,1)</f>
        <v>40660.208333333336</v>
      </c>
      <c r="T387" s="7">
        <f>(((K387/60)/60)/24)+DATE(1970,1,1)</f>
        <v>40667.208333333336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t="s">
        <v>14</v>
      </c>
      <c r="G388">
        <v>523</v>
      </c>
      <c r="H388" t="s">
        <v>26</v>
      </c>
      <c r="I388" t="s">
        <v>27</v>
      </c>
      <c r="J388">
        <v>1557637200</v>
      </c>
      <c r="K388">
        <v>1558760400</v>
      </c>
      <c r="L388" t="b">
        <v>0</v>
      </c>
      <c r="M388" t="b">
        <v>0</v>
      </c>
      <c r="N388" t="s">
        <v>53</v>
      </c>
      <c r="O388" s="4">
        <f>E388/D388</f>
        <v>0.50621082621082625</v>
      </c>
      <c r="P388">
        <f>IF(G388,E388/G388,0)</f>
        <v>67.946462715105156</v>
      </c>
      <c r="Q388" t="s">
        <v>2041</v>
      </c>
      <c r="R388" t="s">
        <v>2044</v>
      </c>
      <c r="S388" s="7">
        <f>(((J388/60)/60)/24)+DATE(1970,1,1)</f>
        <v>43597.208333333328</v>
      </c>
      <c r="T388" s="7">
        <f>(((K388/60)/60)/24)+DATE(1970,1,1)</f>
        <v>43610.208333333328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>
        <v>141</v>
      </c>
      <c r="H389" t="s">
        <v>40</v>
      </c>
      <c r="I389" t="s">
        <v>41</v>
      </c>
      <c r="J389">
        <v>1375592400</v>
      </c>
      <c r="K389">
        <v>1376629200</v>
      </c>
      <c r="L389" t="b">
        <v>0</v>
      </c>
      <c r="M389" t="b">
        <v>0</v>
      </c>
      <c r="N389" t="s">
        <v>33</v>
      </c>
      <c r="O389" s="4">
        <f>E389/D389</f>
        <v>0.57437499999999997</v>
      </c>
      <c r="P389">
        <f>IF(G389,E389/G389,0)</f>
        <v>26.070921985815602</v>
      </c>
      <c r="Q389" t="s">
        <v>2039</v>
      </c>
      <c r="R389" t="s">
        <v>2040</v>
      </c>
      <c r="S389" s="7">
        <f>(((J389/60)/60)/24)+DATE(1970,1,1)</f>
        <v>41490.208333333336</v>
      </c>
      <c r="T389" s="7">
        <f>(((K389/60)/60)/24)+DATE(1970,1,1)</f>
        <v>41502.208333333336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t="s">
        <v>14</v>
      </c>
      <c r="G390">
        <v>52</v>
      </c>
      <c r="H390" t="s">
        <v>21</v>
      </c>
      <c r="I390" t="s">
        <v>22</v>
      </c>
      <c r="J390">
        <v>1418882400</v>
      </c>
      <c r="K390">
        <v>1419660000</v>
      </c>
      <c r="L390" t="b">
        <v>0</v>
      </c>
      <c r="M390" t="b">
        <v>0</v>
      </c>
      <c r="N390" t="s">
        <v>122</v>
      </c>
      <c r="O390" s="4">
        <f>E390/D390</f>
        <v>0.36297297297297298</v>
      </c>
      <c r="P390">
        <f>IF(G390,E390/G390,0)</f>
        <v>25.826923076923077</v>
      </c>
      <c r="Q390" t="s">
        <v>2054</v>
      </c>
      <c r="R390" t="s">
        <v>2055</v>
      </c>
      <c r="S390" s="7">
        <f>(((J390/60)/60)/24)+DATE(1970,1,1)</f>
        <v>41991.25</v>
      </c>
      <c r="T390" s="7">
        <f>(((K390/60)/60)/24)+DATE(1970,1,1)</f>
        <v>42000.25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t="s">
        <v>14</v>
      </c>
      <c r="G391">
        <v>225</v>
      </c>
      <c r="H391" t="s">
        <v>26</v>
      </c>
      <c r="I391" t="s">
        <v>27</v>
      </c>
      <c r="J391">
        <v>1507957200</v>
      </c>
      <c r="K391">
        <v>1510725600</v>
      </c>
      <c r="L391" t="b">
        <v>0</v>
      </c>
      <c r="M391" t="b">
        <v>1</v>
      </c>
      <c r="N391" t="s">
        <v>33</v>
      </c>
      <c r="O391" s="4">
        <f>E391/D391</f>
        <v>0.58750000000000002</v>
      </c>
      <c r="P391">
        <f>IF(G391,E391/G391,0)</f>
        <v>92.955555555555549</v>
      </c>
      <c r="Q391" t="s">
        <v>2039</v>
      </c>
      <c r="R391" t="s">
        <v>2040</v>
      </c>
      <c r="S391" s="7">
        <f>(((J391/60)/60)/24)+DATE(1970,1,1)</f>
        <v>43022.208333333328</v>
      </c>
      <c r="T391" s="7">
        <f>(((K391/60)/60)/24)+DATE(1970,1,1)</f>
        <v>43054.25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t="s">
        <v>14</v>
      </c>
      <c r="G392">
        <v>38</v>
      </c>
      <c r="H392" t="s">
        <v>21</v>
      </c>
      <c r="I392" t="s">
        <v>22</v>
      </c>
      <c r="J392">
        <v>1329026400</v>
      </c>
      <c r="K392">
        <v>1330236000</v>
      </c>
      <c r="L392" t="b">
        <v>0</v>
      </c>
      <c r="M392" t="b">
        <v>0</v>
      </c>
      <c r="N392" t="s">
        <v>28</v>
      </c>
      <c r="O392" s="4">
        <f>E392/D392</f>
        <v>7.5436408977556111E-3</v>
      </c>
      <c r="P392">
        <f>IF(G392,E392/G392,0)</f>
        <v>31.842105263157894</v>
      </c>
      <c r="Q392" t="s">
        <v>2037</v>
      </c>
      <c r="R392" t="s">
        <v>2038</v>
      </c>
      <c r="S392" s="7">
        <f>(((J392/60)/60)/24)+DATE(1970,1,1)</f>
        <v>40951.25</v>
      </c>
      <c r="T392" s="7">
        <f>(((K392/60)/60)/24)+DATE(1970,1,1)</f>
        <v>40965.25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t="s">
        <v>14</v>
      </c>
      <c r="G393">
        <v>15</v>
      </c>
      <c r="H393" t="s">
        <v>21</v>
      </c>
      <c r="I393" t="s">
        <v>22</v>
      </c>
      <c r="J393">
        <v>1463029200</v>
      </c>
      <c r="K393">
        <v>1463374800</v>
      </c>
      <c r="L393" t="b">
        <v>0</v>
      </c>
      <c r="M393" t="b">
        <v>0</v>
      </c>
      <c r="N393" t="s">
        <v>17</v>
      </c>
      <c r="O393" s="4">
        <f>E393/D393</f>
        <v>0.18126436781609195</v>
      </c>
      <c r="P393">
        <f>IF(G393,E393/G393,0)</f>
        <v>105.13333333333334</v>
      </c>
      <c r="Q393" t="s">
        <v>2033</v>
      </c>
      <c r="R393" t="s">
        <v>2034</v>
      </c>
      <c r="S393" s="7">
        <f>(((J393/60)/60)/24)+DATE(1970,1,1)</f>
        <v>42502.208333333328</v>
      </c>
      <c r="T393" s="7">
        <f>(((K393/60)/60)/24)+DATE(1970,1,1)</f>
        <v>42506.208333333328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t="s">
        <v>14</v>
      </c>
      <c r="G394">
        <v>37</v>
      </c>
      <c r="H394" t="s">
        <v>21</v>
      </c>
      <c r="I394" t="s">
        <v>22</v>
      </c>
      <c r="J394">
        <v>1342069200</v>
      </c>
      <c r="K394">
        <v>1344574800</v>
      </c>
      <c r="L394" t="b">
        <v>0</v>
      </c>
      <c r="M394" t="b">
        <v>0</v>
      </c>
      <c r="N394" t="s">
        <v>33</v>
      </c>
      <c r="O394" s="4">
        <f>E394/D394</f>
        <v>0.45847222222222223</v>
      </c>
      <c r="P394">
        <f>IF(G394,E394/G394,0)</f>
        <v>89.21621621621621</v>
      </c>
      <c r="Q394" t="s">
        <v>2039</v>
      </c>
      <c r="R394" t="s">
        <v>2040</v>
      </c>
      <c r="S394" s="7">
        <f>(((J394/60)/60)/24)+DATE(1970,1,1)</f>
        <v>41102.208333333336</v>
      </c>
      <c r="T394" s="7">
        <f>(((K394/60)/60)/24)+DATE(1970,1,1)</f>
        <v>41131.208333333336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t="s">
        <v>14</v>
      </c>
      <c r="G395">
        <v>112</v>
      </c>
      <c r="H395" t="s">
        <v>21</v>
      </c>
      <c r="I395" t="s">
        <v>22</v>
      </c>
      <c r="J395">
        <v>1403931600</v>
      </c>
      <c r="K395">
        <v>1404104400</v>
      </c>
      <c r="L395" t="b">
        <v>0</v>
      </c>
      <c r="M395" t="b">
        <v>1</v>
      </c>
      <c r="N395" t="s">
        <v>33</v>
      </c>
      <c r="O395" s="4">
        <f>E395/D395</f>
        <v>0.72518987341772156</v>
      </c>
      <c r="P395">
        <f>IF(G395,E395/G395,0)</f>
        <v>51.151785714285715</v>
      </c>
      <c r="Q395" t="s">
        <v>2039</v>
      </c>
      <c r="R395" t="s">
        <v>2040</v>
      </c>
      <c r="S395" s="7">
        <f>(((J395/60)/60)/24)+DATE(1970,1,1)</f>
        <v>41818.208333333336</v>
      </c>
      <c r="T395" s="7">
        <f>(((K395/60)/60)/24)+DATE(1970,1,1)</f>
        <v>41820.208333333336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t="s">
        <v>14</v>
      </c>
      <c r="G396">
        <v>21</v>
      </c>
      <c r="H396" t="s">
        <v>21</v>
      </c>
      <c r="I396" t="s">
        <v>22</v>
      </c>
      <c r="J396">
        <v>1563771600</v>
      </c>
      <c r="K396">
        <v>1564030800</v>
      </c>
      <c r="L396" t="b">
        <v>1</v>
      </c>
      <c r="M396" t="b">
        <v>0</v>
      </c>
      <c r="N396" t="s">
        <v>33</v>
      </c>
      <c r="O396" s="4">
        <f>E396/D396</f>
        <v>1.6375968992248063E-2</v>
      </c>
      <c r="P396">
        <f>IF(G396,E396/G396,0)</f>
        <v>80.476190476190482</v>
      </c>
      <c r="Q396" t="s">
        <v>2039</v>
      </c>
      <c r="R396" t="s">
        <v>2040</v>
      </c>
      <c r="S396" s="7">
        <f>(((J396/60)/60)/24)+DATE(1970,1,1)</f>
        <v>43668.208333333328</v>
      </c>
      <c r="T396" s="7">
        <f>(((K396/60)/60)/24)+DATE(1970,1,1)</f>
        <v>43671.208333333328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t="s">
        <v>14</v>
      </c>
      <c r="G397">
        <v>67</v>
      </c>
      <c r="H397" t="s">
        <v>21</v>
      </c>
      <c r="I397" t="s">
        <v>22</v>
      </c>
      <c r="J397">
        <v>1304744400</v>
      </c>
      <c r="K397">
        <v>1306213200</v>
      </c>
      <c r="L397" t="b">
        <v>0</v>
      </c>
      <c r="M397" t="b">
        <v>1</v>
      </c>
      <c r="N397" t="s">
        <v>89</v>
      </c>
      <c r="O397" s="4">
        <f>E397/D397</f>
        <v>0.49217948717948717</v>
      </c>
      <c r="P397">
        <f>IF(G397,E397/G397,0)</f>
        <v>57.298507462686565</v>
      </c>
      <c r="Q397" t="s">
        <v>2050</v>
      </c>
      <c r="R397" t="s">
        <v>2051</v>
      </c>
      <c r="S397" s="7">
        <f>(((J397/60)/60)/24)+DATE(1970,1,1)</f>
        <v>40670.208333333336</v>
      </c>
      <c r="T397" s="7">
        <f>(((K397/60)/60)/24)+DATE(1970,1,1)</f>
        <v>40687.208333333336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t="s">
        <v>14</v>
      </c>
      <c r="G398">
        <v>78</v>
      </c>
      <c r="H398" t="s">
        <v>21</v>
      </c>
      <c r="I398" t="s">
        <v>22</v>
      </c>
      <c r="J398">
        <v>1294552800</v>
      </c>
      <c r="K398">
        <v>1297576800</v>
      </c>
      <c r="L398" t="b">
        <v>1</v>
      </c>
      <c r="M398" t="b">
        <v>0</v>
      </c>
      <c r="N398" t="s">
        <v>33</v>
      </c>
      <c r="O398" s="4">
        <f>E398/D398</f>
        <v>0.1305813953488372</v>
      </c>
      <c r="P398">
        <f>IF(G398,E398/G398,0)</f>
        <v>71.987179487179489</v>
      </c>
      <c r="Q398" t="s">
        <v>2039</v>
      </c>
      <c r="R398" t="s">
        <v>2040</v>
      </c>
      <c r="S398" s="7">
        <f>(((J398/60)/60)/24)+DATE(1970,1,1)</f>
        <v>40552.25</v>
      </c>
      <c r="T398" s="7">
        <f>(((K398/60)/60)/24)+DATE(1970,1,1)</f>
        <v>40587.25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t="s">
        <v>14</v>
      </c>
      <c r="G399">
        <v>67</v>
      </c>
      <c r="H399" t="s">
        <v>26</v>
      </c>
      <c r="I399" t="s">
        <v>27</v>
      </c>
      <c r="J399">
        <v>1295935200</v>
      </c>
      <c r="K399">
        <v>1296194400</v>
      </c>
      <c r="L399" t="b">
        <v>0</v>
      </c>
      <c r="M399" t="b">
        <v>0</v>
      </c>
      <c r="N399" t="s">
        <v>33</v>
      </c>
      <c r="O399" s="4">
        <f>E399/D399</f>
        <v>0.64635416666666667</v>
      </c>
      <c r="P399">
        <f>IF(G399,E399/G399,0)</f>
        <v>92.611940298507463</v>
      </c>
      <c r="Q399" t="s">
        <v>2039</v>
      </c>
      <c r="R399" t="s">
        <v>2040</v>
      </c>
      <c r="S399" s="7">
        <f>(((J399/60)/60)/24)+DATE(1970,1,1)</f>
        <v>40568.25</v>
      </c>
      <c r="T399" s="7">
        <f>(((K399/60)/60)/24)+DATE(1970,1,1)</f>
        <v>40571.25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t="s">
        <v>14</v>
      </c>
      <c r="G400">
        <v>263</v>
      </c>
      <c r="H400" t="s">
        <v>26</v>
      </c>
      <c r="I400" t="s">
        <v>27</v>
      </c>
      <c r="J400">
        <v>1486706400</v>
      </c>
      <c r="K400">
        <v>1488348000</v>
      </c>
      <c r="L400" t="b">
        <v>0</v>
      </c>
      <c r="M400" t="b">
        <v>0</v>
      </c>
      <c r="N400" t="s">
        <v>122</v>
      </c>
      <c r="O400" s="4">
        <f>E400/D400</f>
        <v>0.81420000000000003</v>
      </c>
      <c r="P400">
        <f>IF(G400,E400/G400,0)</f>
        <v>30.958174904942965</v>
      </c>
      <c r="Q400" t="s">
        <v>2054</v>
      </c>
      <c r="R400" t="s">
        <v>2055</v>
      </c>
      <c r="S400" s="7">
        <f>(((J400/60)/60)/24)+DATE(1970,1,1)</f>
        <v>42776.25</v>
      </c>
      <c r="T400" s="7">
        <f>(((K400/60)/60)/24)+DATE(1970,1,1)</f>
        <v>42795.25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t="s">
        <v>14</v>
      </c>
      <c r="G401">
        <v>1691</v>
      </c>
      <c r="H401" t="s">
        <v>21</v>
      </c>
      <c r="I401" t="s">
        <v>22</v>
      </c>
      <c r="J401">
        <v>1333602000</v>
      </c>
      <c r="K401">
        <v>1334898000</v>
      </c>
      <c r="L401" t="b">
        <v>1</v>
      </c>
      <c r="M401" t="b">
        <v>0</v>
      </c>
      <c r="N401" t="s">
        <v>122</v>
      </c>
      <c r="O401" s="4">
        <f>E401/D401</f>
        <v>0.32444767441860467</v>
      </c>
      <c r="P401">
        <f>IF(G401,E401/G401,0)</f>
        <v>33.001182732111175</v>
      </c>
      <c r="Q401" t="s">
        <v>2054</v>
      </c>
      <c r="R401" t="s">
        <v>2055</v>
      </c>
      <c r="S401" s="7">
        <f>(((J401/60)/60)/24)+DATE(1970,1,1)</f>
        <v>41004.208333333336</v>
      </c>
      <c r="T401" s="7">
        <f>(((K401/60)/60)/24)+DATE(1970,1,1)</f>
        <v>41019.208333333336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t="s">
        <v>14</v>
      </c>
      <c r="G402">
        <v>181</v>
      </c>
      <c r="H402" t="s">
        <v>21</v>
      </c>
      <c r="I402" t="s">
        <v>22</v>
      </c>
      <c r="J402">
        <v>1308200400</v>
      </c>
      <c r="K402">
        <v>1308373200</v>
      </c>
      <c r="L402" t="b">
        <v>0</v>
      </c>
      <c r="M402" t="b">
        <v>0</v>
      </c>
      <c r="N402" t="s">
        <v>33</v>
      </c>
      <c r="O402" s="4">
        <f>E402/D402</f>
        <v>9.9141184124918666E-2</v>
      </c>
      <c r="P402">
        <f>IF(G402,E402/G402,0)</f>
        <v>84.187845303867405</v>
      </c>
      <c r="Q402" t="s">
        <v>2039</v>
      </c>
      <c r="R402" t="s">
        <v>2040</v>
      </c>
      <c r="S402" s="7">
        <f>(((J402/60)/60)/24)+DATE(1970,1,1)</f>
        <v>40710.208333333336</v>
      </c>
      <c r="T402" s="7">
        <f>(((K402/60)/60)/24)+DATE(1970,1,1)</f>
        <v>40712.208333333336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t="s">
        <v>14</v>
      </c>
      <c r="G403">
        <v>13</v>
      </c>
      <c r="H403" t="s">
        <v>21</v>
      </c>
      <c r="I403" t="s">
        <v>22</v>
      </c>
      <c r="J403">
        <v>1411707600</v>
      </c>
      <c r="K403">
        <v>1412312400</v>
      </c>
      <c r="L403" t="b">
        <v>0</v>
      </c>
      <c r="M403" t="b">
        <v>0</v>
      </c>
      <c r="N403" t="s">
        <v>33</v>
      </c>
      <c r="O403" s="4">
        <f>E403/D403</f>
        <v>0.26694444444444443</v>
      </c>
      <c r="P403">
        <f>IF(G403,E403/G403,0)</f>
        <v>73.92307692307692</v>
      </c>
      <c r="Q403" t="s">
        <v>2039</v>
      </c>
      <c r="R403" t="s">
        <v>2040</v>
      </c>
      <c r="S403" s="7">
        <f>(((J403/60)/60)/24)+DATE(1970,1,1)</f>
        <v>41908.208333333336</v>
      </c>
      <c r="T403" s="7">
        <f>(((K403/60)/60)/24)+DATE(1970,1,1)</f>
        <v>41915.208333333336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t="s">
        <v>14</v>
      </c>
      <c r="G404">
        <v>1</v>
      </c>
      <c r="H404" t="s">
        <v>21</v>
      </c>
      <c r="I404" t="s">
        <v>22</v>
      </c>
      <c r="J404">
        <v>1555390800</v>
      </c>
      <c r="K404">
        <v>1555822800</v>
      </c>
      <c r="L404" t="b">
        <v>0</v>
      </c>
      <c r="M404" t="b">
        <v>1</v>
      </c>
      <c r="N404" t="s">
        <v>33</v>
      </c>
      <c r="O404" s="4">
        <f>E404/D404</f>
        <v>0.05</v>
      </c>
      <c r="P404">
        <f>IF(G404,E404/G404,0)</f>
        <v>5</v>
      </c>
      <c r="Q404" t="s">
        <v>2039</v>
      </c>
      <c r="R404" t="s">
        <v>2040</v>
      </c>
      <c r="S404" s="7">
        <f>(((J404/60)/60)/24)+DATE(1970,1,1)</f>
        <v>43571.208333333328</v>
      </c>
      <c r="T404" s="7">
        <f>(((K404/60)/60)/24)+DATE(1970,1,1)</f>
        <v>43576.208333333328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t="s">
        <v>14</v>
      </c>
      <c r="G405">
        <v>21</v>
      </c>
      <c r="H405" t="s">
        <v>21</v>
      </c>
      <c r="I405" t="s">
        <v>22</v>
      </c>
      <c r="J405">
        <v>1450591200</v>
      </c>
      <c r="K405">
        <v>1453701600</v>
      </c>
      <c r="L405" t="b">
        <v>0</v>
      </c>
      <c r="M405" t="b">
        <v>1</v>
      </c>
      <c r="N405" t="s">
        <v>474</v>
      </c>
      <c r="O405" s="4">
        <f>E405/D405</f>
        <v>0.6</v>
      </c>
      <c r="P405">
        <f>IF(G405,E405/G405,0)</f>
        <v>94.285714285714292</v>
      </c>
      <c r="Q405" t="s">
        <v>2041</v>
      </c>
      <c r="R405" t="s">
        <v>2063</v>
      </c>
      <c r="S405" s="7">
        <f>(((J405/60)/60)/24)+DATE(1970,1,1)</f>
        <v>42358.25</v>
      </c>
      <c r="T405" s="7">
        <f>(((K405/60)/60)/24)+DATE(1970,1,1)</f>
        <v>42394.25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t="s">
        <v>14</v>
      </c>
      <c r="G406">
        <v>830</v>
      </c>
      <c r="H406" t="s">
        <v>21</v>
      </c>
      <c r="I406" t="s">
        <v>22</v>
      </c>
      <c r="J406">
        <v>1450764000</v>
      </c>
      <c r="K406">
        <v>1451109600</v>
      </c>
      <c r="L406" t="b">
        <v>0</v>
      </c>
      <c r="M406" t="b">
        <v>0</v>
      </c>
      <c r="N406" t="s">
        <v>474</v>
      </c>
      <c r="O406" s="4">
        <f>E406/D406</f>
        <v>0.19028784648187633</v>
      </c>
      <c r="P406">
        <f>IF(G406,E406/G406,0)</f>
        <v>43.00963855421687</v>
      </c>
      <c r="Q406" t="s">
        <v>2041</v>
      </c>
      <c r="R406" t="s">
        <v>2063</v>
      </c>
      <c r="S406" s="7">
        <f>(((J406/60)/60)/24)+DATE(1970,1,1)</f>
        <v>42360.25</v>
      </c>
      <c r="T406" s="7">
        <f>(((K406/60)/60)/24)+DATE(1970,1,1)</f>
        <v>42364.25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t="s">
        <v>14</v>
      </c>
      <c r="G407">
        <v>130</v>
      </c>
      <c r="H407" t="s">
        <v>21</v>
      </c>
      <c r="I407" t="s">
        <v>22</v>
      </c>
      <c r="J407">
        <v>1277701200</v>
      </c>
      <c r="K407">
        <v>1280120400</v>
      </c>
      <c r="L407" t="b">
        <v>0</v>
      </c>
      <c r="M407" t="b">
        <v>0</v>
      </c>
      <c r="N407" t="s">
        <v>206</v>
      </c>
      <c r="O407" s="4">
        <f>E407/D407</f>
        <v>4.5731034482758622E-2</v>
      </c>
      <c r="P407">
        <f>IF(G407,E407/G407,0)</f>
        <v>51.007692307692309</v>
      </c>
      <c r="Q407" t="s">
        <v>2047</v>
      </c>
      <c r="R407" t="s">
        <v>2059</v>
      </c>
      <c r="S407" s="7">
        <f>(((J407/60)/60)/24)+DATE(1970,1,1)</f>
        <v>40357.208333333336</v>
      </c>
      <c r="T407" s="7">
        <f>(((K407/60)/60)/24)+DATE(1970,1,1)</f>
        <v>40385.208333333336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t="s">
        <v>14</v>
      </c>
      <c r="G408">
        <v>55</v>
      </c>
      <c r="H408" t="s">
        <v>21</v>
      </c>
      <c r="I408" t="s">
        <v>22</v>
      </c>
      <c r="J408">
        <v>1454911200</v>
      </c>
      <c r="K408">
        <v>1458104400</v>
      </c>
      <c r="L408" t="b">
        <v>0</v>
      </c>
      <c r="M408" t="b">
        <v>0</v>
      </c>
      <c r="N408" t="s">
        <v>28</v>
      </c>
      <c r="O408" s="4">
        <f>E408/D408</f>
        <v>0.85054545454545449</v>
      </c>
      <c r="P408">
        <f>IF(G408,E408/G408,0)</f>
        <v>85.054545454545448</v>
      </c>
      <c r="Q408" t="s">
        <v>2037</v>
      </c>
      <c r="R408" t="s">
        <v>2038</v>
      </c>
      <c r="S408" s="7">
        <f>(((J408/60)/60)/24)+DATE(1970,1,1)</f>
        <v>42408.25</v>
      </c>
      <c r="T408" s="7">
        <f>(((K408/60)/60)/24)+DATE(1970,1,1)</f>
        <v>42445.208333333328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t="s">
        <v>14</v>
      </c>
      <c r="G409">
        <v>114</v>
      </c>
      <c r="H409" t="s">
        <v>107</v>
      </c>
      <c r="I409" t="s">
        <v>108</v>
      </c>
      <c r="J409">
        <v>1299304800</v>
      </c>
      <c r="K409">
        <v>1299823200</v>
      </c>
      <c r="L409" t="b">
        <v>0</v>
      </c>
      <c r="M409" t="b">
        <v>1</v>
      </c>
      <c r="N409" t="s">
        <v>122</v>
      </c>
      <c r="O409" s="4">
        <f>E409/D409</f>
        <v>0.84694915254237291</v>
      </c>
      <c r="P409">
        <f>IF(G409,E409/G409,0)</f>
        <v>43.833333333333336</v>
      </c>
      <c r="Q409" t="s">
        <v>2054</v>
      </c>
      <c r="R409" t="s">
        <v>2055</v>
      </c>
      <c r="S409" s="7">
        <f>(((J409/60)/60)/24)+DATE(1970,1,1)</f>
        <v>40607.25</v>
      </c>
      <c r="T409" s="7">
        <f>(((K409/60)/60)/24)+DATE(1970,1,1)</f>
        <v>40613.25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t="s">
        <v>14</v>
      </c>
      <c r="G410">
        <v>594</v>
      </c>
      <c r="H410" t="s">
        <v>21</v>
      </c>
      <c r="I410" t="s">
        <v>22</v>
      </c>
      <c r="J410">
        <v>1304917200</v>
      </c>
      <c r="K410">
        <v>1305003600</v>
      </c>
      <c r="L410" t="b">
        <v>0</v>
      </c>
      <c r="M410" t="b">
        <v>0</v>
      </c>
      <c r="N410" t="s">
        <v>33</v>
      </c>
      <c r="O410" s="4">
        <f>E410/D410</f>
        <v>0.60757639620653314</v>
      </c>
      <c r="P410">
        <f>IF(G410,E410/G410,0)</f>
        <v>97.069023569023571</v>
      </c>
      <c r="Q410" t="s">
        <v>2039</v>
      </c>
      <c r="R410" t="s">
        <v>2040</v>
      </c>
      <c r="S410" s="7">
        <f>(((J410/60)/60)/24)+DATE(1970,1,1)</f>
        <v>40672.208333333336</v>
      </c>
      <c r="T410" s="7">
        <f>(((K410/60)/60)/24)+DATE(1970,1,1)</f>
        <v>40673.208333333336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t="s">
        <v>14</v>
      </c>
      <c r="G411">
        <v>24</v>
      </c>
      <c r="H411" t="s">
        <v>21</v>
      </c>
      <c r="I411" t="s">
        <v>22</v>
      </c>
      <c r="J411">
        <v>1381208400</v>
      </c>
      <c r="K411">
        <v>1381726800</v>
      </c>
      <c r="L411" t="b">
        <v>0</v>
      </c>
      <c r="M411" t="b">
        <v>0</v>
      </c>
      <c r="N411" t="s">
        <v>269</v>
      </c>
      <c r="O411" s="4">
        <f>E411/D411</f>
        <v>0.27725490196078434</v>
      </c>
      <c r="P411">
        <f>IF(G411,E411/G411,0)</f>
        <v>58.916666666666664</v>
      </c>
      <c r="Q411" t="s">
        <v>2041</v>
      </c>
      <c r="R411" t="s">
        <v>2060</v>
      </c>
      <c r="S411" s="7">
        <f>(((J411/60)/60)/24)+DATE(1970,1,1)</f>
        <v>41555.208333333336</v>
      </c>
      <c r="T411" s="7">
        <f>(((K411/60)/60)/24)+DATE(1970,1,1)</f>
        <v>41561.208333333336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t="s">
        <v>14</v>
      </c>
      <c r="G412">
        <v>252</v>
      </c>
      <c r="H412" t="s">
        <v>21</v>
      </c>
      <c r="I412" t="s">
        <v>22</v>
      </c>
      <c r="J412">
        <v>1291960800</v>
      </c>
      <c r="K412">
        <v>1292133600</v>
      </c>
      <c r="L412" t="b">
        <v>0</v>
      </c>
      <c r="M412" t="b">
        <v>1</v>
      </c>
      <c r="N412" t="s">
        <v>33</v>
      </c>
      <c r="O412" s="4">
        <f>E412/D412</f>
        <v>0.21615194054500414</v>
      </c>
      <c r="P412">
        <f>IF(G412,E412/G412,0)</f>
        <v>103.87301587301587</v>
      </c>
      <c r="Q412" t="s">
        <v>2039</v>
      </c>
      <c r="R412" t="s">
        <v>2040</v>
      </c>
      <c r="S412" s="7">
        <f>(((J412/60)/60)/24)+DATE(1970,1,1)</f>
        <v>40522.25</v>
      </c>
      <c r="T412" s="7">
        <f>(((K412/60)/60)/24)+DATE(1970,1,1)</f>
        <v>40524.25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t="s">
        <v>14</v>
      </c>
      <c r="G413">
        <v>67</v>
      </c>
      <c r="H413" t="s">
        <v>21</v>
      </c>
      <c r="I413" t="s">
        <v>22</v>
      </c>
      <c r="J413">
        <v>1517983200</v>
      </c>
      <c r="K413">
        <v>1520748000</v>
      </c>
      <c r="L413" t="b">
        <v>0</v>
      </c>
      <c r="M413" t="b">
        <v>0</v>
      </c>
      <c r="N413" t="s">
        <v>17</v>
      </c>
      <c r="O413" s="4">
        <f>E413/D413</f>
        <v>0.73957142857142855</v>
      </c>
      <c r="P413">
        <f>IF(G413,E413/G413,0)</f>
        <v>77.268656716417908</v>
      </c>
      <c r="Q413" t="s">
        <v>2033</v>
      </c>
      <c r="R413" t="s">
        <v>2034</v>
      </c>
      <c r="S413" s="7">
        <f>(((J413/60)/60)/24)+DATE(1970,1,1)</f>
        <v>43138.25</v>
      </c>
      <c r="T413" s="7">
        <f>(((K413/60)/60)/24)+DATE(1970,1,1)</f>
        <v>43170.25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t="s">
        <v>14</v>
      </c>
      <c r="G414">
        <v>742</v>
      </c>
      <c r="H414" t="s">
        <v>21</v>
      </c>
      <c r="I414" t="s">
        <v>22</v>
      </c>
      <c r="J414">
        <v>1446181200</v>
      </c>
      <c r="K414">
        <v>1446616800</v>
      </c>
      <c r="L414" t="b">
        <v>1</v>
      </c>
      <c r="M414" t="b">
        <v>0</v>
      </c>
      <c r="N414" t="s">
        <v>68</v>
      </c>
      <c r="O414" s="4">
        <f>E414/D414</f>
        <v>0.40281762295081969</v>
      </c>
      <c r="P414">
        <f>IF(G414,E414/G414,0)</f>
        <v>105.97035040431267</v>
      </c>
      <c r="Q414" t="s">
        <v>2047</v>
      </c>
      <c r="R414" t="s">
        <v>2048</v>
      </c>
      <c r="S414" s="7">
        <f>(((J414/60)/60)/24)+DATE(1970,1,1)</f>
        <v>42307.208333333328</v>
      </c>
      <c r="T414" s="7">
        <f>(((K414/60)/60)/24)+DATE(1970,1,1)</f>
        <v>42312.25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t="s">
        <v>14</v>
      </c>
      <c r="G415">
        <v>75</v>
      </c>
      <c r="H415" t="s">
        <v>21</v>
      </c>
      <c r="I415" t="s">
        <v>22</v>
      </c>
      <c r="J415">
        <v>1311051600</v>
      </c>
      <c r="K415">
        <v>1311224400</v>
      </c>
      <c r="L415" t="b">
        <v>0</v>
      </c>
      <c r="M415" t="b">
        <v>1</v>
      </c>
      <c r="N415" t="s">
        <v>42</v>
      </c>
      <c r="O415" s="4">
        <f>E415/D415</f>
        <v>0.84930555555555554</v>
      </c>
      <c r="P415">
        <f>IF(G415,E415/G415,0)</f>
        <v>81.533333333333331</v>
      </c>
      <c r="Q415" t="s">
        <v>2041</v>
      </c>
      <c r="R415" t="s">
        <v>2042</v>
      </c>
      <c r="S415" s="7">
        <f>(((J415/60)/60)/24)+DATE(1970,1,1)</f>
        <v>40743.208333333336</v>
      </c>
      <c r="T415" s="7">
        <f>(((K415/60)/60)/24)+DATE(1970,1,1)</f>
        <v>40745.208333333336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t="s">
        <v>14</v>
      </c>
      <c r="G416">
        <v>4405</v>
      </c>
      <c r="H416" t="s">
        <v>21</v>
      </c>
      <c r="I416" t="s">
        <v>22</v>
      </c>
      <c r="J416">
        <v>1386309600</v>
      </c>
      <c r="K416">
        <v>1388556000</v>
      </c>
      <c r="L416" t="b">
        <v>0</v>
      </c>
      <c r="M416" t="b">
        <v>1</v>
      </c>
      <c r="N416" t="s">
        <v>23</v>
      </c>
      <c r="O416" s="4">
        <f>E416/D416</f>
        <v>0.67129542790152408</v>
      </c>
      <c r="P416">
        <f>IF(G416,E416/G416,0)</f>
        <v>25.998410896708286</v>
      </c>
      <c r="Q416" t="s">
        <v>2035</v>
      </c>
      <c r="R416" t="s">
        <v>2036</v>
      </c>
      <c r="S416" s="7">
        <f>(((J416/60)/60)/24)+DATE(1970,1,1)</f>
        <v>41614.25</v>
      </c>
      <c r="T416" s="7">
        <f>(((K416/60)/60)/24)+DATE(1970,1,1)</f>
        <v>41640.25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t="s">
        <v>14</v>
      </c>
      <c r="G417">
        <v>92</v>
      </c>
      <c r="H417" t="s">
        <v>21</v>
      </c>
      <c r="I417" t="s">
        <v>22</v>
      </c>
      <c r="J417">
        <v>1301979600</v>
      </c>
      <c r="K417">
        <v>1303189200</v>
      </c>
      <c r="L417" t="b">
        <v>0</v>
      </c>
      <c r="M417" t="b">
        <v>0</v>
      </c>
      <c r="N417" t="s">
        <v>23</v>
      </c>
      <c r="O417" s="4">
        <f>E417/D417</f>
        <v>0.40307692307692305</v>
      </c>
      <c r="P417">
        <f>IF(G417,E417/G417,0)</f>
        <v>34.173913043478258</v>
      </c>
      <c r="Q417" t="s">
        <v>2035</v>
      </c>
      <c r="R417" t="s">
        <v>2036</v>
      </c>
      <c r="S417" s="7">
        <f>(((J417/60)/60)/24)+DATE(1970,1,1)</f>
        <v>40638.208333333336</v>
      </c>
      <c r="T417" s="7">
        <f>(((K417/60)/60)/24)+DATE(1970,1,1)</f>
        <v>40652.208333333336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t="s">
        <v>14</v>
      </c>
      <c r="G418">
        <v>64</v>
      </c>
      <c r="H418" t="s">
        <v>21</v>
      </c>
      <c r="I418" t="s">
        <v>22</v>
      </c>
      <c r="J418">
        <v>1478930400</v>
      </c>
      <c r="K418">
        <v>1480744800</v>
      </c>
      <c r="L418" t="b">
        <v>0</v>
      </c>
      <c r="M418" t="b">
        <v>0</v>
      </c>
      <c r="N418" t="s">
        <v>133</v>
      </c>
      <c r="O418" s="4">
        <f>E418/D418</f>
        <v>0.52117021276595743</v>
      </c>
      <c r="P418">
        <f>IF(G418,E418/G418,0)</f>
        <v>76.546875</v>
      </c>
      <c r="Q418" t="s">
        <v>2047</v>
      </c>
      <c r="R418" t="s">
        <v>2056</v>
      </c>
      <c r="S418" s="7">
        <f>(((J418/60)/60)/24)+DATE(1970,1,1)</f>
        <v>42686.25</v>
      </c>
      <c r="T418" s="7">
        <f>(((K418/60)/60)/24)+DATE(1970,1,1)</f>
        <v>42707.25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t="s">
        <v>14</v>
      </c>
      <c r="G419">
        <v>64</v>
      </c>
      <c r="H419" t="s">
        <v>21</v>
      </c>
      <c r="I419" t="s">
        <v>22</v>
      </c>
      <c r="J419">
        <v>1456984800</v>
      </c>
      <c r="K419">
        <v>1458882000</v>
      </c>
      <c r="L419" t="b">
        <v>0</v>
      </c>
      <c r="M419" t="b">
        <v>1</v>
      </c>
      <c r="N419" t="s">
        <v>53</v>
      </c>
      <c r="O419" s="4">
        <f>E419/D419</f>
        <v>0.87679487179487181</v>
      </c>
      <c r="P419">
        <f>IF(G419,E419/G419,0)</f>
        <v>106.859375</v>
      </c>
      <c r="Q419" t="s">
        <v>2041</v>
      </c>
      <c r="R419" t="s">
        <v>2044</v>
      </c>
      <c r="S419" s="7">
        <f>(((J419/60)/60)/24)+DATE(1970,1,1)</f>
        <v>42432.25</v>
      </c>
      <c r="T419" s="7">
        <f>(((K419/60)/60)/24)+DATE(1970,1,1)</f>
        <v>42454.208333333328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t="s">
        <v>14</v>
      </c>
      <c r="G420">
        <v>842</v>
      </c>
      <c r="H420" t="s">
        <v>21</v>
      </c>
      <c r="I420" t="s">
        <v>22</v>
      </c>
      <c r="J420">
        <v>1413522000</v>
      </c>
      <c r="K420">
        <v>1414040400</v>
      </c>
      <c r="L420" t="b">
        <v>0</v>
      </c>
      <c r="M420" t="b">
        <v>1</v>
      </c>
      <c r="N420" t="s">
        <v>206</v>
      </c>
      <c r="O420" s="4">
        <f>E420/D420</f>
        <v>0.52496810772501767</v>
      </c>
      <c r="P420">
        <f>IF(G420,E420/G420,0)</f>
        <v>87.972684085510693</v>
      </c>
      <c r="Q420" t="s">
        <v>2047</v>
      </c>
      <c r="R420" t="s">
        <v>2059</v>
      </c>
      <c r="S420" s="7">
        <f>(((J420/60)/60)/24)+DATE(1970,1,1)</f>
        <v>41929.208333333336</v>
      </c>
      <c r="T420" s="7">
        <f>(((K420/60)/60)/24)+DATE(1970,1,1)</f>
        <v>41935.208333333336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t="s">
        <v>14</v>
      </c>
      <c r="G421">
        <v>112</v>
      </c>
      <c r="H421" t="s">
        <v>21</v>
      </c>
      <c r="I421" t="s">
        <v>22</v>
      </c>
      <c r="J421">
        <v>1357106400</v>
      </c>
      <c r="K421">
        <v>1359698400</v>
      </c>
      <c r="L421" t="b">
        <v>0</v>
      </c>
      <c r="M421" t="b">
        <v>0</v>
      </c>
      <c r="N421" t="s">
        <v>33</v>
      </c>
      <c r="O421" s="4">
        <f>E421/D421</f>
        <v>0.72939393939393937</v>
      </c>
      <c r="P421">
        <f>IF(G421,E421/G421,0)</f>
        <v>42.982142857142854</v>
      </c>
      <c r="Q421" t="s">
        <v>2039</v>
      </c>
      <c r="R421" t="s">
        <v>2040</v>
      </c>
      <c r="S421" s="7">
        <f>(((J421/60)/60)/24)+DATE(1970,1,1)</f>
        <v>41276.25</v>
      </c>
      <c r="T421" s="7">
        <f>(((K421/60)/60)/24)+DATE(1970,1,1)</f>
        <v>41306.25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t="s">
        <v>14</v>
      </c>
      <c r="G422">
        <v>374</v>
      </c>
      <c r="H422" t="s">
        <v>21</v>
      </c>
      <c r="I422" t="s">
        <v>22</v>
      </c>
      <c r="J422">
        <v>1265868000</v>
      </c>
      <c r="K422">
        <v>1267077600</v>
      </c>
      <c r="L422" t="b">
        <v>0</v>
      </c>
      <c r="M422" t="b">
        <v>1</v>
      </c>
      <c r="N422" t="s">
        <v>60</v>
      </c>
      <c r="O422" s="4">
        <f>E422/D422</f>
        <v>0.5679129129129129</v>
      </c>
      <c r="P422">
        <f>IF(G422,E422/G422,0)</f>
        <v>101.13101604278074</v>
      </c>
      <c r="Q422" t="s">
        <v>2035</v>
      </c>
      <c r="R422" t="s">
        <v>2045</v>
      </c>
      <c r="S422" s="7">
        <f>(((J422/60)/60)/24)+DATE(1970,1,1)</f>
        <v>40220.25</v>
      </c>
      <c r="T422" s="7">
        <f>(((K422/60)/60)/24)+DATE(1970,1,1)</f>
        <v>40234.25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t="s">
        <v>47</v>
      </c>
      <c r="G423">
        <v>708</v>
      </c>
      <c r="H423" t="s">
        <v>36</v>
      </c>
      <c r="I423" t="s">
        <v>37</v>
      </c>
      <c r="J423">
        <v>1281330000</v>
      </c>
      <c r="K423">
        <v>1281502800</v>
      </c>
      <c r="L423" t="b">
        <v>0</v>
      </c>
      <c r="M423" t="b">
        <v>0</v>
      </c>
      <c r="N423" t="s">
        <v>33</v>
      </c>
      <c r="O423" s="4">
        <f>E423/D423</f>
        <v>0.19932788374205268</v>
      </c>
      <c r="P423">
        <f>IF(G423,E423/G423,0)</f>
        <v>30.997175141242938</v>
      </c>
      <c r="Q423" t="s">
        <v>2039</v>
      </c>
      <c r="R423" t="s">
        <v>2040</v>
      </c>
      <c r="S423" s="7">
        <f>(((J423/60)/60)/24)+DATE(1970,1,1)</f>
        <v>40399.208333333336</v>
      </c>
      <c r="T423" s="7">
        <f>(((K423/60)/60)/24)+DATE(1970,1,1)</f>
        <v>40401.208333333336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t="s">
        <v>47</v>
      </c>
      <c r="G424">
        <v>808</v>
      </c>
      <c r="H424" t="s">
        <v>26</v>
      </c>
      <c r="I424" t="s">
        <v>27</v>
      </c>
      <c r="J424">
        <v>1462510800</v>
      </c>
      <c r="K424">
        <v>1463115600</v>
      </c>
      <c r="L424" t="b">
        <v>0</v>
      </c>
      <c r="M424" t="b">
        <v>0</v>
      </c>
      <c r="N424" t="s">
        <v>42</v>
      </c>
      <c r="O424" s="4">
        <f>E424/D424</f>
        <v>0.21188688946015424</v>
      </c>
      <c r="P424">
        <f>IF(G424,E424/G424,0)</f>
        <v>51.004950495049506</v>
      </c>
      <c r="Q424" t="s">
        <v>2041</v>
      </c>
      <c r="R424" t="s">
        <v>2042</v>
      </c>
      <c r="S424" s="7">
        <f>(((J424/60)/60)/24)+DATE(1970,1,1)</f>
        <v>42496.208333333328</v>
      </c>
      <c r="T424" s="7">
        <f>(((K424/60)/60)/24)+DATE(1970,1,1)</f>
        <v>42503.208333333328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t="s">
        <v>47</v>
      </c>
      <c r="G425">
        <v>61</v>
      </c>
      <c r="H425" t="s">
        <v>21</v>
      </c>
      <c r="I425" t="s">
        <v>22</v>
      </c>
      <c r="J425">
        <v>1449468000</v>
      </c>
      <c r="K425">
        <v>1452146400</v>
      </c>
      <c r="L425" t="b">
        <v>0</v>
      </c>
      <c r="M425" t="b">
        <v>0</v>
      </c>
      <c r="N425" t="s">
        <v>122</v>
      </c>
      <c r="O425" s="4">
        <f>E425/D425</f>
        <v>1.2706571242680547E-2</v>
      </c>
      <c r="P425">
        <f>IF(G425,E425/G425,0)</f>
        <v>32.016393442622949</v>
      </c>
      <c r="Q425" t="s">
        <v>2054</v>
      </c>
      <c r="R425" t="s">
        <v>2055</v>
      </c>
      <c r="S425" s="7">
        <f>(((J425/60)/60)/24)+DATE(1970,1,1)</f>
        <v>42345.25</v>
      </c>
      <c r="T425" s="7">
        <f>(((K425/60)/60)/24)+DATE(1970,1,1)</f>
        <v>42376.25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t="s">
        <v>47</v>
      </c>
      <c r="G426">
        <v>211</v>
      </c>
      <c r="H426" t="s">
        <v>21</v>
      </c>
      <c r="I426" t="s">
        <v>22</v>
      </c>
      <c r="J426">
        <v>1481522400</v>
      </c>
      <c r="K426">
        <v>1482472800</v>
      </c>
      <c r="L426" t="b">
        <v>0</v>
      </c>
      <c r="M426" t="b">
        <v>0</v>
      </c>
      <c r="N426" t="s">
        <v>89</v>
      </c>
      <c r="O426" s="4">
        <f>E426/D426</f>
        <v>0.22896588486140726</v>
      </c>
      <c r="P426">
        <f>IF(G426,E426/G426,0)</f>
        <v>101.78672985781991</v>
      </c>
      <c r="Q426" t="s">
        <v>2050</v>
      </c>
      <c r="R426" t="s">
        <v>2051</v>
      </c>
      <c r="S426" s="7">
        <f>(((J426/60)/60)/24)+DATE(1970,1,1)</f>
        <v>42716.25</v>
      </c>
      <c r="T426" s="7">
        <f>(((K426/60)/60)/24)+DATE(1970,1,1)</f>
        <v>42727.25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t="s">
        <v>47</v>
      </c>
      <c r="G427">
        <v>86</v>
      </c>
      <c r="H427" t="s">
        <v>21</v>
      </c>
      <c r="I427" t="s">
        <v>22</v>
      </c>
      <c r="J427">
        <v>1485064800</v>
      </c>
      <c r="K427">
        <v>1488520800</v>
      </c>
      <c r="L427" t="b">
        <v>0</v>
      </c>
      <c r="M427" t="b">
        <v>0</v>
      </c>
      <c r="N427" t="s">
        <v>65</v>
      </c>
      <c r="O427" s="4">
        <f>E427/D427</f>
        <v>0.58973684210526311</v>
      </c>
      <c r="P427">
        <f>IF(G427,E427/G427,0)</f>
        <v>26.058139534883722</v>
      </c>
      <c r="Q427" t="s">
        <v>2037</v>
      </c>
      <c r="R427" t="s">
        <v>2046</v>
      </c>
      <c r="S427" s="7">
        <f>(((J427/60)/60)/24)+DATE(1970,1,1)</f>
        <v>42757.25</v>
      </c>
      <c r="T427" s="7">
        <f>(((K427/60)/60)/24)+DATE(1970,1,1)</f>
        <v>42797.25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>
        <v>1111</v>
      </c>
      <c r="H428" t="s">
        <v>21</v>
      </c>
      <c r="I428" t="s">
        <v>22</v>
      </c>
      <c r="J428">
        <v>1430197200</v>
      </c>
      <c r="K428">
        <v>1430197200</v>
      </c>
      <c r="L428" t="b">
        <v>0</v>
      </c>
      <c r="M428" t="b">
        <v>0</v>
      </c>
      <c r="N428" t="s">
        <v>292</v>
      </c>
      <c r="O428" s="4">
        <f>E428/D428</f>
        <v>0.36132726089785294</v>
      </c>
      <c r="P428">
        <f>IF(G428,E428/G428,0)</f>
        <v>49.987398739873989</v>
      </c>
      <c r="Q428" t="s">
        <v>2050</v>
      </c>
      <c r="R428" t="s">
        <v>2061</v>
      </c>
      <c r="S428" s="7">
        <f>(((J428/60)/60)/24)+DATE(1970,1,1)</f>
        <v>42122.208333333328</v>
      </c>
      <c r="T428" s="7">
        <f>(((K428/60)/60)/24)+DATE(1970,1,1)</f>
        <v>42122.208333333328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t="s">
        <v>47</v>
      </c>
      <c r="G429">
        <v>1089</v>
      </c>
      <c r="H429" t="s">
        <v>21</v>
      </c>
      <c r="I429" t="s">
        <v>22</v>
      </c>
      <c r="J429">
        <v>1543298400</v>
      </c>
      <c r="K429">
        <v>1545631200</v>
      </c>
      <c r="L429" t="b">
        <v>0</v>
      </c>
      <c r="M429" t="b">
        <v>0</v>
      </c>
      <c r="N429" t="s">
        <v>71</v>
      </c>
      <c r="O429" s="4">
        <f>E429/D429</f>
        <v>0.62072823218997364</v>
      </c>
      <c r="P429">
        <f>IF(G429,E429/G429,0)</f>
        <v>108.01469237832875</v>
      </c>
      <c r="Q429" t="s">
        <v>2041</v>
      </c>
      <c r="R429" t="s">
        <v>2049</v>
      </c>
      <c r="S429" s="7">
        <f>(((J429/60)/60)/24)+DATE(1970,1,1)</f>
        <v>43431.25</v>
      </c>
      <c r="T429" s="7">
        <f>(((K429/60)/60)/24)+DATE(1970,1,1)</f>
        <v>43458.25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t="s">
        <v>47</v>
      </c>
      <c r="G430">
        <v>3640</v>
      </c>
      <c r="H430" t="s">
        <v>98</v>
      </c>
      <c r="I430" t="s">
        <v>99</v>
      </c>
      <c r="J430">
        <v>1384149600</v>
      </c>
      <c r="K430">
        <v>1388988000</v>
      </c>
      <c r="L430" t="b">
        <v>0</v>
      </c>
      <c r="M430" t="b">
        <v>0</v>
      </c>
      <c r="N430" t="s">
        <v>89</v>
      </c>
      <c r="O430" s="4">
        <f>E430/D430</f>
        <v>0.95521156936261387</v>
      </c>
      <c r="P430">
        <f>IF(G430,E430/G430,0)</f>
        <v>48.993956043956047</v>
      </c>
      <c r="Q430" t="s">
        <v>2050</v>
      </c>
      <c r="R430" t="s">
        <v>2051</v>
      </c>
      <c r="S430" s="7">
        <f>(((J430/60)/60)/24)+DATE(1970,1,1)</f>
        <v>41589.25</v>
      </c>
      <c r="T430" s="7">
        <f>(((K430/60)/60)/24)+DATE(1970,1,1)</f>
        <v>41645.25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t="s">
        <v>47</v>
      </c>
      <c r="G431">
        <v>278</v>
      </c>
      <c r="H431" t="s">
        <v>21</v>
      </c>
      <c r="I431" t="s">
        <v>22</v>
      </c>
      <c r="J431">
        <v>1414904400</v>
      </c>
      <c r="K431">
        <v>1416463200</v>
      </c>
      <c r="L431" t="b">
        <v>0</v>
      </c>
      <c r="M431" t="b">
        <v>0</v>
      </c>
      <c r="N431" t="s">
        <v>33</v>
      </c>
      <c r="O431" s="4">
        <f>E431/D431</f>
        <v>0.42859916782246882</v>
      </c>
      <c r="P431">
        <f>IF(G431,E431/G431,0)</f>
        <v>111.15827338129496</v>
      </c>
      <c r="Q431" t="s">
        <v>2039</v>
      </c>
      <c r="R431" t="s">
        <v>2040</v>
      </c>
      <c r="S431" s="7">
        <f>(((J431/60)/60)/24)+DATE(1970,1,1)</f>
        <v>41945.208333333336</v>
      </c>
      <c r="T431" s="7">
        <f>(((K431/60)/60)/24)+DATE(1970,1,1)</f>
        <v>41963.25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t="s">
        <v>47</v>
      </c>
      <c r="G432">
        <v>45</v>
      </c>
      <c r="H432" t="s">
        <v>21</v>
      </c>
      <c r="I432" t="s">
        <v>22</v>
      </c>
      <c r="J432">
        <v>1532754000</v>
      </c>
      <c r="K432">
        <v>1532754000</v>
      </c>
      <c r="L432" t="b">
        <v>0</v>
      </c>
      <c r="M432" t="b">
        <v>1</v>
      </c>
      <c r="N432" t="s">
        <v>53</v>
      </c>
      <c r="O432" s="4">
        <f>E432/D432</f>
        <v>0.56186046511627907</v>
      </c>
      <c r="P432">
        <f>IF(G432,E432/G432,0)</f>
        <v>107.37777777777778</v>
      </c>
      <c r="Q432" t="s">
        <v>2041</v>
      </c>
      <c r="R432" t="s">
        <v>2044</v>
      </c>
      <c r="S432" s="7">
        <f>(((J432/60)/60)/24)+DATE(1970,1,1)</f>
        <v>43309.208333333328</v>
      </c>
      <c r="T432" s="7">
        <f>(((K432/60)/60)/24)+DATE(1970,1,1)</f>
        <v>43309.208333333328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t="s">
        <v>47</v>
      </c>
      <c r="G433">
        <v>31</v>
      </c>
      <c r="H433" t="s">
        <v>21</v>
      </c>
      <c r="I433" t="s">
        <v>22</v>
      </c>
      <c r="J433">
        <v>1350709200</v>
      </c>
      <c r="K433">
        <v>1352527200</v>
      </c>
      <c r="L433" t="b">
        <v>0</v>
      </c>
      <c r="M433" t="b">
        <v>0</v>
      </c>
      <c r="N433" t="s">
        <v>71</v>
      </c>
      <c r="O433" s="4">
        <f>E433/D433</f>
        <v>0.88166666666666671</v>
      </c>
      <c r="P433">
        <f>IF(G433,E433/G433,0)</f>
        <v>102.38709677419355</v>
      </c>
      <c r="Q433" t="s">
        <v>2041</v>
      </c>
      <c r="R433" t="s">
        <v>2049</v>
      </c>
      <c r="S433" s="7">
        <f>(((J433/60)/60)/24)+DATE(1970,1,1)</f>
        <v>41202.208333333336</v>
      </c>
      <c r="T433" s="7">
        <f>(((K433/60)/60)/24)+DATE(1970,1,1)</f>
        <v>41223.25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t="s">
        <v>47</v>
      </c>
      <c r="G434">
        <v>14</v>
      </c>
      <c r="H434" t="s">
        <v>21</v>
      </c>
      <c r="I434" t="s">
        <v>22</v>
      </c>
      <c r="J434">
        <v>1336194000</v>
      </c>
      <c r="K434">
        <v>1337490000</v>
      </c>
      <c r="L434" t="b">
        <v>0</v>
      </c>
      <c r="M434" t="b">
        <v>1</v>
      </c>
      <c r="N434" t="s">
        <v>68</v>
      </c>
      <c r="O434" s="4">
        <f>E434/D434</f>
        <v>1.729268292682927E-2</v>
      </c>
      <c r="P434">
        <f>IF(G434,E434/G434,0)</f>
        <v>50.642857142857146</v>
      </c>
      <c r="Q434" t="s">
        <v>2047</v>
      </c>
      <c r="R434" t="s">
        <v>2048</v>
      </c>
      <c r="S434" s="7">
        <f>(((J434/60)/60)/24)+DATE(1970,1,1)</f>
        <v>41034.208333333336</v>
      </c>
      <c r="T434" s="7">
        <f>(((K434/60)/60)/24)+DATE(1970,1,1)</f>
        <v>41049.208333333336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v>27</v>
      </c>
      <c r="H435" t="s">
        <v>40</v>
      </c>
      <c r="I435" t="s">
        <v>41</v>
      </c>
      <c r="J435">
        <v>1309237200</v>
      </c>
      <c r="K435">
        <v>1311310800</v>
      </c>
      <c r="L435" t="b">
        <v>0</v>
      </c>
      <c r="M435" t="b">
        <v>1</v>
      </c>
      <c r="N435" t="s">
        <v>100</v>
      </c>
      <c r="O435" s="4">
        <f>E435/D435</f>
        <v>0.58250000000000002</v>
      </c>
      <c r="P435">
        <f>IF(G435,E435/G435,0)</f>
        <v>77.666666666666671</v>
      </c>
      <c r="Q435" t="s">
        <v>2041</v>
      </c>
      <c r="R435" t="s">
        <v>2052</v>
      </c>
      <c r="S435" s="7">
        <f>(((J435/60)/60)/24)+DATE(1970,1,1)</f>
        <v>40722.208333333336</v>
      </c>
      <c r="T435" s="7">
        <f>(((K435/60)/60)/24)+DATE(1970,1,1)</f>
        <v>40746.208333333336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t="s">
        <v>47</v>
      </c>
      <c r="G436">
        <v>66</v>
      </c>
      <c r="H436" t="s">
        <v>15</v>
      </c>
      <c r="I436" t="s">
        <v>16</v>
      </c>
      <c r="J436">
        <v>1354341600</v>
      </c>
      <c r="K436">
        <v>1356242400</v>
      </c>
      <c r="L436" t="b">
        <v>0</v>
      </c>
      <c r="M436" t="b">
        <v>0</v>
      </c>
      <c r="N436" t="s">
        <v>28</v>
      </c>
      <c r="O436" s="4">
        <f>E436/D436</f>
        <v>0.62232323232323228</v>
      </c>
      <c r="P436">
        <f>IF(G436,E436/G436,0)</f>
        <v>93.348484848484844</v>
      </c>
      <c r="Q436" t="s">
        <v>2037</v>
      </c>
      <c r="R436" t="s">
        <v>2038</v>
      </c>
      <c r="S436" s="7">
        <f>(((J436/60)/60)/24)+DATE(1970,1,1)</f>
        <v>41244.25</v>
      </c>
      <c r="T436" s="7">
        <f>(((K436/60)/60)/24)+DATE(1970,1,1)</f>
        <v>41266.25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>
        <v>158</v>
      </c>
      <c r="H437" t="s">
        <v>21</v>
      </c>
      <c r="I437" t="s">
        <v>22</v>
      </c>
      <c r="J437">
        <v>1408424400</v>
      </c>
      <c r="K437">
        <v>1408597200</v>
      </c>
      <c r="L437" t="b">
        <v>0</v>
      </c>
      <c r="M437" t="b">
        <v>1</v>
      </c>
      <c r="N437" t="s">
        <v>23</v>
      </c>
      <c r="O437" s="4">
        <f>E437/D437</f>
        <v>10.4</v>
      </c>
      <c r="P437">
        <f>IF(G437,E437/G437,0)</f>
        <v>92.151898734177209</v>
      </c>
      <c r="Q437" t="s">
        <v>2035</v>
      </c>
      <c r="R437" t="s">
        <v>2036</v>
      </c>
      <c r="S437" s="7">
        <f>(((J437/60)/60)/24)+DATE(1970,1,1)</f>
        <v>41870.208333333336</v>
      </c>
      <c r="T437" s="7">
        <f>(((K437/60)/60)/24)+DATE(1970,1,1)</f>
        <v>41872.208333333336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>
        <v>1425</v>
      </c>
      <c r="H438" t="s">
        <v>26</v>
      </c>
      <c r="I438" t="s">
        <v>27</v>
      </c>
      <c r="J438">
        <v>1384668000</v>
      </c>
      <c r="K438">
        <v>1384840800</v>
      </c>
      <c r="L438" t="b">
        <v>0</v>
      </c>
      <c r="M438" t="b">
        <v>0</v>
      </c>
      <c r="N438" t="s">
        <v>28</v>
      </c>
      <c r="O438" s="4">
        <f>E438/D438</f>
        <v>1.3147878228782288</v>
      </c>
      <c r="P438">
        <f>IF(G438,E438/G438,0)</f>
        <v>100.01614035087719</v>
      </c>
      <c r="Q438" t="s">
        <v>2037</v>
      </c>
      <c r="R438" t="s">
        <v>2038</v>
      </c>
      <c r="S438" s="7">
        <f>(((J438/60)/60)/24)+DATE(1970,1,1)</f>
        <v>41595.25</v>
      </c>
      <c r="T438" s="7">
        <f>(((K438/60)/60)/24)+DATE(1970,1,1)</f>
        <v>41597.25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>
        <v>174</v>
      </c>
      <c r="H439" t="s">
        <v>36</v>
      </c>
      <c r="I439" t="s">
        <v>37</v>
      </c>
      <c r="J439">
        <v>1346130000</v>
      </c>
      <c r="K439">
        <v>1347080400</v>
      </c>
      <c r="L439" t="b">
        <v>0</v>
      </c>
      <c r="M439" t="b">
        <v>0</v>
      </c>
      <c r="N439" t="s">
        <v>33</v>
      </c>
      <c r="O439" s="4">
        <f>E439/D439</f>
        <v>1.7361842105263159</v>
      </c>
      <c r="P439">
        <f>IF(G439,E439/G439,0)</f>
        <v>75.833333333333329</v>
      </c>
      <c r="Q439" t="s">
        <v>2039</v>
      </c>
      <c r="R439" t="s">
        <v>2040</v>
      </c>
      <c r="S439" s="7">
        <f>(((J439/60)/60)/24)+DATE(1970,1,1)</f>
        <v>41149.208333333336</v>
      </c>
      <c r="T439" s="7">
        <f>(((K439/60)/60)/24)+DATE(1970,1,1)</f>
        <v>41160.208333333336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>
        <v>227</v>
      </c>
      <c r="H440" t="s">
        <v>36</v>
      </c>
      <c r="I440" t="s">
        <v>37</v>
      </c>
      <c r="J440">
        <v>1439442000</v>
      </c>
      <c r="K440">
        <v>1439614800</v>
      </c>
      <c r="L440" t="b">
        <v>0</v>
      </c>
      <c r="M440" t="b">
        <v>0</v>
      </c>
      <c r="N440" t="s">
        <v>33</v>
      </c>
      <c r="O440" s="4">
        <f>E440/D440</f>
        <v>3.2757777777777779</v>
      </c>
      <c r="P440">
        <f>IF(G440,E440/G440,0)</f>
        <v>64.93832599118943</v>
      </c>
      <c r="Q440" t="s">
        <v>2039</v>
      </c>
      <c r="R440" t="s">
        <v>2040</v>
      </c>
      <c r="S440" s="7">
        <f>(((J440/60)/60)/24)+DATE(1970,1,1)</f>
        <v>42229.208333333328</v>
      </c>
      <c r="T440" s="7">
        <f>(((K440/60)/60)/24)+DATE(1970,1,1)</f>
        <v>42231.208333333328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>
        <v>220</v>
      </c>
      <c r="H441" t="s">
        <v>21</v>
      </c>
      <c r="I441" t="s">
        <v>22</v>
      </c>
      <c r="J441">
        <v>1281762000</v>
      </c>
      <c r="K441">
        <v>1285909200</v>
      </c>
      <c r="L441" t="b">
        <v>0</v>
      </c>
      <c r="M441" t="b">
        <v>0</v>
      </c>
      <c r="N441" t="s">
        <v>53</v>
      </c>
      <c r="O441" s="4">
        <f>E441/D441</f>
        <v>2.6611538461538462</v>
      </c>
      <c r="P441">
        <f>IF(G441,E441/G441,0)</f>
        <v>62.9</v>
      </c>
      <c r="Q441" t="s">
        <v>2041</v>
      </c>
      <c r="R441" t="s">
        <v>2044</v>
      </c>
      <c r="S441" s="7">
        <f>(((J441/60)/60)/24)+DATE(1970,1,1)</f>
        <v>40404.208333333336</v>
      </c>
      <c r="T441" s="7">
        <f>(((K441/60)/60)/24)+DATE(1970,1,1)</f>
        <v>40452.208333333336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>
        <v>98</v>
      </c>
      <c r="H442" t="s">
        <v>21</v>
      </c>
      <c r="I442" t="s">
        <v>22</v>
      </c>
      <c r="J442">
        <v>1465621200</v>
      </c>
      <c r="K442">
        <v>1466658000</v>
      </c>
      <c r="L442" t="b">
        <v>0</v>
      </c>
      <c r="M442" t="b">
        <v>0</v>
      </c>
      <c r="N442" t="s">
        <v>60</v>
      </c>
      <c r="O442" s="4">
        <f>E442/D442</f>
        <v>2.4511904761904764</v>
      </c>
      <c r="P442">
        <f>IF(G442,E442/G442,0)</f>
        <v>105.05102040816327</v>
      </c>
      <c r="Q442" t="s">
        <v>2035</v>
      </c>
      <c r="R442" t="s">
        <v>2045</v>
      </c>
      <c r="S442" s="7">
        <f>(((J442/60)/60)/24)+DATE(1970,1,1)</f>
        <v>42532.208333333328</v>
      </c>
      <c r="T442" s="7">
        <f>(((K442/60)/60)/24)+DATE(1970,1,1)</f>
        <v>42544.208333333328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>
        <v>100</v>
      </c>
      <c r="H443" t="s">
        <v>21</v>
      </c>
      <c r="I443" t="s">
        <v>22</v>
      </c>
      <c r="J443">
        <v>1390370400</v>
      </c>
      <c r="K443">
        <v>1392271200</v>
      </c>
      <c r="L443" t="b">
        <v>0</v>
      </c>
      <c r="M443" t="b">
        <v>0</v>
      </c>
      <c r="N443" t="s">
        <v>68</v>
      </c>
      <c r="O443" s="4">
        <f>E443/D443</f>
        <v>6.4947058823529416</v>
      </c>
      <c r="P443">
        <f>IF(G443,E443/G443,0)</f>
        <v>110.41</v>
      </c>
      <c r="Q443" t="s">
        <v>2047</v>
      </c>
      <c r="R443" t="s">
        <v>2048</v>
      </c>
      <c r="S443" s="7">
        <f>(((J443/60)/60)/24)+DATE(1970,1,1)</f>
        <v>41661.25</v>
      </c>
      <c r="T443" s="7">
        <f>(((K443/60)/60)/24)+DATE(1970,1,1)</f>
        <v>41683.25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>
        <v>1249</v>
      </c>
      <c r="H444" t="s">
        <v>21</v>
      </c>
      <c r="I444" t="s">
        <v>22</v>
      </c>
      <c r="J444">
        <v>1294812000</v>
      </c>
      <c r="K444">
        <v>1294898400</v>
      </c>
      <c r="L444" t="b">
        <v>0</v>
      </c>
      <c r="M444" t="b">
        <v>0</v>
      </c>
      <c r="N444" t="s">
        <v>71</v>
      </c>
      <c r="O444" s="4">
        <f>E444/D444</f>
        <v>1.5939125295508274</v>
      </c>
      <c r="P444">
        <f>IF(G444,E444/G444,0)</f>
        <v>107.96236989591674</v>
      </c>
      <c r="Q444" t="s">
        <v>2041</v>
      </c>
      <c r="R444" t="s">
        <v>2049</v>
      </c>
      <c r="S444" s="7">
        <f>(((J444/60)/60)/24)+DATE(1970,1,1)</f>
        <v>40555.25</v>
      </c>
      <c r="T444" s="7">
        <f>(((K444/60)/60)/24)+DATE(1970,1,1)</f>
        <v>40556.25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>
        <v>1396</v>
      </c>
      <c r="H445" t="s">
        <v>21</v>
      </c>
      <c r="I445" t="s">
        <v>22</v>
      </c>
      <c r="J445">
        <v>1406523600</v>
      </c>
      <c r="K445">
        <v>1406523600</v>
      </c>
      <c r="L445" t="b">
        <v>0</v>
      </c>
      <c r="M445" t="b">
        <v>0</v>
      </c>
      <c r="N445" t="s">
        <v>53</v>
      </c>
      <c r="O445" s="4">
        <f>E445/D445</f>
        <v>1.1224279210925645</v>
      </c>
      <c r="P445">
        <f>IF(G445,E445/G445,0)</f>
        <v>105.97134670487107</v>
      </c>
      <c r="Q445" t="s">
        <v>2041</v>
      </c>
      <c r="R445" t="s">
        <v>2044</v>
      </c>
      <c r="S445" s="7">
        <f>(((J445/60)/60)/24)+DATE(1970,1,1)</f>
        <v>41848.208333333336</v>
      </c>
      <c r="T445" s="7">
        <f>(((K445/60)/60)/24)+DATE(1970,1,1)</f>
        <v>41848.208333333336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>
        <v>890</v>
      </c>
      <c r="H446" t="s">
        <v>21</v>
      </c>
      <c r="I446" t="s">
        <v>22</v>
      </c>
      <c r="J446">
        <v>1522731600</v>
      </c>
      <c r="K446">
        <v>1524027600</v>
      </c>
      <c r="L446" t="b">
        <v>0</v>
      </c>
      <c r="M446" t="b">
        <v>0</v>
      </c>
      <c r="N446" t="s">
        <v>33</v>
      </c>
      <c r="O446" s="4">
        <f>E446/D446</f>
        <v>1.2807106598984772</v>
      </c>
      <c r="P446">
        <f>IF(G446,E446/G446,0)</f>
        <v>85.044943820224717</v>
      </c>
      <c r="Q446" t="s">
        <v>2039</v>
      </c>
      <c r="R446" t="s">
        <v>2040</v>
      </c>
      <c r="S446" s="7">
        <f>(((J446/60)/60)/24)+DATE(1970,1,1)</f>
        <v>43193.208333333328</v>
      </c>
      <c r="T446" s="7">
        <f>(((K446/60)/60)/24)+DATE(1970,1,1)</f>
        <v>43208.208333333328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>
        <v>142</v>
      </c>
      <c r="H447" t="s">
        <v>40</v>
      </c>
      <c r="I447" t="s">
        <v>41</v>
      </c>
      <c r="J447">
        <v>1550124000</v>
      </c>
      <c r="K447">
        <v>1554699600</v>
      </c>
      <c r="L447" t="b">
        <v>0</v>
      </c>
      <c r="M447" t="b">
        <v>0</v>
      </c>
      <c r="N447" t="s">
        <v>42</v>
      </c>
      <c r="O447" s="4">
        <f>E447/D447</f>
        <v>3.3204444444444445</v>
      </c>
      <c r="P447">
        <f>IF(G447,E447/G447,0)</f>
        <v>105.22535211267606</v>
      </c>
      <c r="Q447" t="s">
        <v>2041</v>
      </c>
      <c r="R447" t="s">
        <v>2042</v>
      </c>
      <c r="S447" s="7">
        <f>(((J447/60)/60)/24)+DATE(1970,1,1)</f>
        <v>43510.25</v>
      </c>
      <c r="T447" s="7">
        <f>(((K447/60)/60)/24)+DATE(1970,1,1)</f>
        <v>43563.208333333328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>
        <v>2673</v>
      </c>
      <c r="H448" t="s">
        <v>21</v>
      </c>
      <c r="I448" t="s">
        <v>22</v>
      </c>
      <c r="J448">
        <v>1403326800</v>
      </c>
      <c r="K448">
        <v>1403499600</v>
      </c>
      <c r="L448" t="b">
        <v>0</v>
      </c>
      <c r="M448" t="b">
        <v>0</v>
      </c>
      <c r="N448" t="s">
        <v>65</v>
      </c>
      <c r="O448" s="4">
        <f>E448/D448</f>
        <v>1.1283225108225108</v>
      </c>
      <c r="P448">
        <f>IF(G448,E448/G448,0)</f>
        <v>39.003741114852225</v>
      </c>
      <c r="Q448" t="s">
        <v>2037</v>
      </c>
      <c r="R448" t="s">
        <v>2046</v>
      </c>
      <c r="S448" s="7">
        <f>(((J448/60)/60)/24)+DATE(1970,1,1)</f>
        <v>41811.208333333336</v>
      </c>
      <c r="T448" s="7">
        <f>(((K448/60)/60)/24)+DATE(1970,1,1)</f>
        <v>41813.208333333336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>
        <v>163</v>
      </c>
      <c r="H449" t="s">
        <v>21</v>
      </c>
      <c r="I449" t="s">
        <v>22</v>
      </c>
      <c r="J449">
        <v>1305694800</v>
      </c>
      <c r="K449">
        <v>1307422800</v>
      </c>
      <c r="L449" t="b">
        <v>0</v>
      </c>
      <c r="M449" t="b">
        <v>1</v>
      </c>
      <c r="N449" t="s">
        <v>89</v>
      </c>
      <c r="O449" s="4">
        <f>E449/D449</f>
        <v>2.1643636363636363</v>
      </c>
      <c r="P449">
        <f>IF(G449,E449/G449,0)</f>
        <v>73.030674846625772</v>
      </c>
      <c r="Q449" t="s">
        <v>2050</v>
      </c>
      <c r="R449" t="s">
        <v>2051</v>
      </c>
      <c r="S449" s="7">
        <f>(((J449/60)/60)/24)+DATE(1970,1,1)</f>
        <v>40681.208333333336</v>
      </c>
      <c r="T449" s="7">
        <f>(((K449/60)/60)/24)+DATE(1970,1,1)</f>
        <v>40701.208333333336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>
        <v>2220</v>
      </c>
      <c r="H450" t="s">
        <v>21</v>
      </c>
      <c r="I450" t="s">
        <v>22</v>
      </c>
      <c r="J450">
        <v>1265695200</v>
      </c>
      <c r="K450">
        <v>1267682400</v>
      </c>
      <c r="L450" t="b">
        <v>0</v>
      </c>
      <c r="M450" t="b">
        <v>1</v>
      </c>
      <c r="N450" t="s">
        <v>33</v>
      </c>
      <c r="O450" s="4">
        <f>E450/D450</f>
        <v>1.0522553516819573</v>
      </c>
      <c r="P450">
        <f>IF(G450,E450/G450,0)</f>
        <v>61.997747747747745</v>
      </c>
      <c r="Q450" t="s">
        <v>2039</v>
      </c>
      <c r="R450" t="s">
        <v>2040</v>
      </c>
      <c r="S450" s="7">
        <f>(((J450/60)/60)/24)+DATE(1970,1,1)</f>
        <v>40218.25</v>
      </c>
      <c r="T450" s="7">
        <f>(((K450/60)/60)/24)+DATE(1970,1,1)</f>
        <v>40241.25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>
        <v>1606</v>
      </c>
      <c r="H451" t="s">
        <v>98</v>
      </c>
      <c r="I451" t="s">
        <v>99</v>
      </c>
      <c r="J451">
        <v>1532062800</v>
      </c>
      <c r="K451">
        <v>1535518800</v>
      </c>
      <c r="L451" t="b">
        <v>0</v>
      </c>
      <c r="M451" t="b">
        <v>0</v>
      </c>
      <c r="N451" t="s">
        <v>100</v>
      </c>
      <c r="O451" s="4">
        <f>E451/D451</f>
        <v>3.2889978213507627</v>
      </c>
      <c r="P451">
        <f>IF(G451,E451/G451,0)</f>
        <v>94.000622665006233</v>
      </c>
      <c r="Q451" t="s">
        <v>2041</v>
      </c>
      <c r="R451" t="s">
        <v>2052</v>
      </c>
      <c r="S451" s="7">
        <f>(((J451/60)/60)/24)+DATE(1970,1,1)</f>
        <v>43301.208333333328</v>
      </c>
      <c r="T451" s="7">
        <f>(((K451/60)/60)/24)+DATE(1970,1,1)</f>
        <v>43341.208333333328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>
        <v>129</v>
      </c>
      <c r="H452" t="s">
        <v>21</v>
      </c>
      <c r="I452" t="s">
        <v>22</v>
      </c>
      <c r="J452">
        <v>1558674000</v>
      </c>
      <c r="K452">
        <v>1559106000</v>
      </c>
      <c r="L452" t="b">
        <v>0</v>
      </c>
      <c r="M452" t="b">
        <v>0</v>
      </c>
      <c r="N452" t="s">
        <v>71</v>
      </c>
      <c r="O452" s="4">
        <f>E452/D452</f>
        <v>1.606111111111111</v>
      </c>
      <c r="P452">
        <f>IF(G452,E452/G452,0)</f>
        <v>112.05426356589147</v>
      </c>
      <c r="Q452" t="s">
        <v>2041</v>
      </c>
      <c r="R452" t="s">
        <v>2049</v>
      </c>
      <c r="S452" s="7">
        <f>(((J452/60)/60)/24)+DATE(1970,1,1)</f>
        <v>43609.208333333328</v>
      </c>
      <c r="T452" s="7">
        <f>(((K452/60)/60)/24)+DATE(1970,1,1)</f>
        <v>43614.208333333328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>
        <v>226</v>
      </c>
      <c r="H453" t="s">
        <v>40</v>
      </c>
      <c r="I453" t="s">
        <v>41</v>
      </c>
      <c r="J453">
        <v>1451973600</v>
      </c>
      <c r="K453">
        <v>1454392800</v>
      </c>
      <c r="L453" t="b">
        <v>0</v>
      </c>
      <c r="M453" t="b">
        <v>0</v>
      </c>
      <c r="N453" t="s">
        <v>89</v>
      </c>
      <c r="O453" s="4">
        <f>E453/D453</f>
        <v>3.1</v>
      </c>
      <c r="P453">
        <f>IF(G453,E453/G453,0)</f>
        <v>48.008849557522126</v>
      </c>
      <c r="Q453" t="s">
        <v>2050</v>
      </c>
      <c r="R453" t="s">
        <v>2051</v>
      </c>
      <c r="S453" s="7">
        <f>(((J453/60)/60)/24)+DATE(1970,1,1)</f>
        <v>42374.25</v>
      </c>
      <c r="T453" s="7">
        <f>(((K453/60)/60)/24)+DATE(1970,1,1)</f>
        <v>42402.25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>
        <v>5419</v>
      </c>
      <c r="H454" t="s">
        <v>21</v>
      </c>
      <c r="I454" t="s">
        <v>22</v>
      </c>
      <c r="J454">
        <v>1412485200</v>
      </c>
      <c r="K454">
        <v>1415685600</v>
      </c>
      <c r="L454" t="b">
        <v>0</v>
      </c>
      <c r="M454" t="b">
        <v>0</v>
      </c>
      <c r="N454" t="s">
        <v>33</v>
      </c>
      <c r="O454" s="4">
        <f>E454/D454</f>
        <v>3.7782071713147412</v>
      </c>
      <c r="P454">
        <f>IF(G454,E454/G454,0)</f>
        <v>35.000184535892231</v>
      </c>
      <c r="Q454" t="s">
        <v>2039</v>
      </c>
      <c r="R454" t="s">
        <v>2040</v>
      </c>
      <c r="S454" s="7">
        <f>(((J454/60)/60)/24)+DATE(1970,1,1)</f>
        <v>41917.208333333336</v>
      </c>
      <c r="T454" s="7">
        <f>(((K454/60)/60)/24)+DATE(1970,1,1)</f>
        <v>41954.25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>
        <v>165</v>
      </c>
      <c r="H455" t="s">
        <v>21</v>
      </c>
      <c r="I455" t="s">
        <v>22</v>
      </c>
      <c r="J455">
        <v>1490245200</v>
      </c>
      <c r="K455">
        <v>1490677200</v>
      </c>
      <c r="L455" t="b">
        <v>0</v>
      </c>
      <c r="M455" t="b">
        <v>0</v>
      </c>
      <c r="N455" t="s">
        <v>42</v>
      </c>
      <c r="O455" s="4">
        <f>E455/D455</f>
        <v>1.5080645161290323</v>
      </c>
      <c r="P455">
        <f>IF(G455,E455/G455,0)</f>
        <v>85</v>
      </c>
      <c r="Q455" t="s">
        <v>2041</v>
      </c>
      <c r="R455" t="s">
        <v>2042</v>
      </c>
      <c r="S455" s="7">
        <f>(((J455/60)/60)/24)+DATE(1970,1,1)</f>
        <v>42817.208333333328</v>
      </c>
      <c r="T455" s="7">
        <f>(((K455/60)/60)/24)+DATE(1970,1,1)</f>
        <v>42822.208333333328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>
        <v>1965</v>
      </c>
      <c r="H456" t="s">
        <v>36</v>
      </c>
      <c r="I456" t="s">
        <v>37</v>
      </c>
      <c r="J456">
        <v>1547877600</v>
      </c>
      <c r="K456">
        <v>1551506400</v>
      </c>
      <c r="L456" t="b">
        <v>0</v>
      </c>
      <c r="M456" t="b">
        <v>1</v>
      </c>
      <c r="N456" t="s">
        <v>53</v>
      </c>
      <c r="O456" s="4">
        <f>E456/D456</f>
        <v>1.5030119521912351</v>
      </c>
      <c r="P456">
        <f>IF(G456,E456/G456,0)</f>
        <v>95.993893129770996</v>
      </c>
      <c r="Q456" t="s">
        <v>2041</v>
      </c>
      <c r="R456" t="s">
        <v>2044</v>
      </c>
      <c r="S456" s="7">
        <f>(((J456/60)/60)/24)+DATE(1970,1,1)</f>
        <v>43484.25</v>
      </c>
      <c r="T456" s="7">
        <f>(((K456/60)/60)/24)+DATE(1970,1,1)</f>
        <v>43526.25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>
        <v>16</v>
      </c>
      <c r="H457" t="s">
        <v>21</v>
      </c>
      <c r="I457" t="s">
        <v>22</v>
      </c>
      <c r="J457">
        <v>1298700000</v>
      </c>
      <c r="K457">
        <v>1300856400</v>
      </c>
      <c r="L457" t="b">
        <v>0</v>
      </c>
      <c r="M457" t="b">
        <v>0</v>
      </c>
      <c r="N457" t="s">
        <v>33</v>
      </c>
      <c r="O457" s="4">
        <f>E457/D457</f>
        <v>1.572857142857143</v>
      </c>
      <c r="P457">
        <f>IF(G457,E457/G457,0)</f>
        <v>68.8125</v>
      </c>
      <c r="Q457" t="s">
        <v>2039</v>
      </c>
      <c r="R457" t="s">
        <v>2040</v>
      </c>
      <c r="S457" s="7">
        <f>(((J457/60)/60)/24)+DATE(1970,1,1)</f>
        <v>40600.25</v>
      </c>
      <c r="T457" s="7">
        <f>(((K457/60)/60)/24)+DATE(1970,1,1)</f>
        <v>40625.208333333336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>
        <v>107</v>
      </c>
      <c r="H458" t="s">
        <v>21</v>
      </c>
      <c r="I458" t="s">
        <v>22</v>
      </c>
      <c r="J458">
        <v>1570338000</v>
      </c>
      <c r="K458">
        <v>1573192800</v>
      </c>
      <c r="L458" t="b">
        <v>0</v>
      </c>
      <c r="M458" t="b">
        <v>1</v>
      </c>
      <c r="N458" t="s">
        <v>119</v>
      </c>
      <c r="O458" s="4">
        <f>E458/D458</f>
        <v>1.3998765432098765</v>
      </c>
      <c r="P458">
        <f>IF(G458,E458/G458,0)</f>
        <v>105.97196261682242</v>
      </c>
      <c r="Q458" t="s">
        <v>2047</v>
      </c>
      <c r="R458" t="s">
        <v>2053</v>
      </c>
      <c r="S458" s="7">
        <f>(((J458/60)/60)/24)+DATE(1970,1,1)</f>
        <v>43744.208333333328</v>
      </c>
      <c r="T458" s="7">
        <f>(((K458/60)/60)/24)+DATE(1970,1,1)</f>
        <v>43777.25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>
        <v>134</v>
      </c>
      <c r="H459" t="s">
        <v>21</v>
      </c>
      <c r="I459" t="s">
        <v>22</v>
      </c>
      <c r="J459">
        <v>1287378000</v>
      </c>
      <c r="K459">
        <v>1287810000</v>
      </c>
      <c r="L459" t="b">
        <v>0</v>
      </c>
      <c r="M459" t="b">
        <v>0</v>
      </c>
      <c r="N459" t="s">
        <v>122</v>
      </c>
      <c r="O459" s="4">
        <f>E459/D459</f>
        <v>3.2532258064516131</v>
      </c>
      <c r="P459">
        <f>IF(G459,E459/G459,0)</f>
        <v>75.261194029850742</v>
      </c>
      <c r="Q459" t="s">
        <v>2054</v>
      </c>
      <c r="R459" t="s">
        <v>2055</v>
      </c>
      <c r="S459" s="7">
        <f>(((J459/60)/60)/24)+DATE(1970,1,1)</f>
        <v>40469.208333333336</v>
      </c>
      <c r="T459" s="7">
        <f>(((K459/60)/60)/24)+DATE(1970,1,1)</f>
        <v>40474.208333333336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>
        <v>198</v>
      </c>
      <c r="H460" t="s">
        <v>21</v>
      </c>
      <c r="I460" t="s">
        <v>22</v>
      </c>
      <c r="J460">
        <v>1275714000</v>
      </c>
      <c r="K460">
        <v>1277355600</v>
      </c>
      <c r="L460" t="b">
        <v>0</v>
      </c>
      <c r="M460" t="b">
        <v>1</v>
      </c>
      <c r="N460" t="s">
        <v>65</v>
      </c>
      <c r="O460" s="4">
        <f>E460/D460</f>
        <v>1.6906818181818182</v>
      </c>
      <c r="P460">
        <f>IF(G460,E460/G460,0)</f>
        <v>75.141414141414145</v>
      </c>
      <c r="Q460" t="s">
        <v>2037</v>
      </c>
      <c r="R460" t="s">
        <v>2046</v>
      </c>
      <c r="S460" s="7">
        <f>(((J460/60)/60)/24)+DATE(1970,1,1)</f>
        <v>40334.208333333336</v>
      </c>
      <c r="T460" s="7">
        <f>(((K460/60)/60)/24)+DATE(1970,1,1)</f>
        <v>40353.208333333336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>
        <v>111</v>
      </c>
      <c r="H461" t="s">
        <v>107</v>
      </c>
      <c r="I461" t="s">
        <v>108</v>
      </c>
      <c r="J461">
        <v>1346734800</v>
      </c>
      <c r="K461">
        <v>1348981200</v>
      </c>
      <c r="L461" t="b">
        <v>0</v>
      </c>
      <c r="M461" t="b">
        <v>1</v>
      </c>
      <c r="N461" t="s">
        <v>23</v>
      </c>
      <c r="O461" s="4">
        <f>E461/D461</f>
        <v>2.1292857142857144</v>
      </c>
      <c r="P461">
        <f>IF(G461,E461/G461,0)</f>
        <v>107.42342342342343</v>
      </c>
      <c r="Q461" t="s">
        <v>2035</v>
      </c>
      <c r="R461" t="s">
        <v>2036</v>
      </c>
      <c r="S461" s="7">
        <f>(((J461/60)/60)/24)+DATE(1970,1,1)</f>
        <v>41156.208333333336</v>
      </c>
      <c r="T461" s="7">
        <f>(((K461/60)/60)/24)+DATE(1970,1,1)</f>
        <v>41182.208333333336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>
        <v>222</v>
      </c>
      <c r="H462" t="s">
        <v>21</v>
      </c>
      <c r="I462" t="s">
        <v>22</v>
      </c>
      <c r="J462">
        <v>1309755600</v>
      </c>
      <c r="K462">
        <v>1310533200</v>
      </c>
      <c r="L462" t="b">
        <v>0</v>
      </c>
      <c r="M462" t="b">
        <v>0</v>
      </c>
      <c r="N462" t="s">
        <v>17</v>
      </c>
      <c r="O462" s="4">
        <f>E462/D462</f>
        <v>4.4394444444444447</v>
      </c>
      <c r="P462">
        <f>IF(G462,E462/G462,0)</f>
        <v>35.995495495495497</v>
      </c>
      <c r="Q462" t="s">
        <v>2033</v>
      </c>
      <c r="R462" t="s">
        <v>2034</v>
      </c>
      <c r="S462" s="7">
        <f>(((J462/60)/60)/24)+DATE(1970,1,1)</f>
        <v>40728.208333333336</v>
      </c>
      <c r="T462" s="7">
        <f>(((K462/60)/60)/24)+DATE(1970,1,1)</f>
        <v>40737.208333333336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>
        <v>6212</v>
      </c>
      <c r="H463" t="s">
        <v>21</v>
      </c>
      <c r="I463" t="s">
        <v>22</v>
      </c>
      <c r="J463">
        <v>1406178000</v>
      </c>
      <c r="K463">
        <v>1407560400</v>
      </c>
      <c r="L463" t="b">
        <v>0</v>
      </c>
      <c r="M463" t="b">
        <v>0</v>
      </c>
      <c r="N463" t="s">
        <v>133</v>
      </c>
      <c r="O463" s="4">
        <f>E463/D463</f>
        <v>1.859390243902439</v>
      </c>
      <c r="P463">
        <f>IF(G463,E463/G463,0)</f>
        <v>26.998873148744366</v>
      </c>
      <c r="Q463" t="s">
        <v>2047</v>
      </c>
      <c r="R463" t="s">
        <v>2056</v>
      </c>
      <c r="S463" s="7">
        <f>(((J463/60)/60)/24)+DATE(1970,1,1)</f>
        <v>41844.208333333336</v>
      </c>
      <c r="T463" s="7">
        <f>(((K463/60)/60)/24)+DATE(1970,1,1)</f>
        <v>41860.208333333336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>
        <v>98</v>
      </c>
      <c r="H464" t="s">
        <v>36</v>
      </c>
      <c r="I464" t="s">
        <v>37</v>
      </c>
      <c r="J464">
        <v>1552798800</v>
      </c>
      <c r="K464">
        <v>1552885200</v>
      </c>
      <c r="L464" t="b">
        <v>0</v>
      </c>
      <c r="M464" t="b">
        <v>0</v>
      </c>
      <c r="N464" t="s">
        <v>119</v>
      </c>
      <c r="O464" s="4">
        <f>E464/D464</f>
        <v>6.5881249999999998</v>
      </c>
      <c r="P464">
        <f>IF(G464,E464/G464,0)</f>
        <v>107.56122448979592</v>
      </c>
      <c r="Q464" t="s">
        <v>2047</v>
      </c>
      <c r="R464" t="s">
        <v>2053</v>
      </c>
      <c r="S464" s="7">
        <f>(((J464/60)/60)/24)+DATE(1970,1,1)</f>
        <v>43541.208333333328</v>
      </c>
      <c r="T464" s="7">
        <f>(((K464/60)/60)/24)+DATE(1970,1,1)</f>
        <v>43542.208333333328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>
        <v>92</v>
      </c>
      <c r="H465" t="s">
        <v>21</v>
      </c>
      <c r="I465" t="s">
        <v>22</v>
      </c>
      <c r="J465">
        <v>1278565200</v>
      </c>
      <c r="K465">
        <v>1280552400</v>
      </c>
      <c r="L465" t="b">
        <v>0</v>
      </c>
      <c r="M465" t="b">
        <v>0</v>
      </c>
      <c r="N465" t="s">
        <v>23</v>
      </c>
      <c r="O465" s="4">
        <f>E465/D465</f>
        <v>1.1478378378378378</v>
      </c>
      <c r="P465">
        <f>IF(G465,E465/G465,0)</f>
        <v>46.163043478260867</v>
      </c>
      <c r="Q465" t="s">
        <v>2035</v>
      </c>
      <c r="R465" t="s">
        <v>2036</v>
      </c>
      <c r="S465" s="7">
        <f>(((J465/60)/60)/24)+DATE(1970,1,1)</f>
        <v>40367.208333333336</v>
      </c>
      <c r="T465" s="7">
        <f>(((K465/60)/60)/24)+DATE(1970,1,1)</f>
        <v>40390.208333333336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>
        <v>149</v>
      </c>
      <c r="H466" t="s">
        <v>21</v>
      </c>
      <c r="I466" t="s">
        <v>22</v>
      </c>
      <c r="J466">
        <v>1396069200</v>
      </c>
      <c r="K466">
        <v>1398661200</v>
      </c>
      <c r="L466" t="b">
        <v>0</v>
      </c>
      <c r="M466" t="b">
        <v>0</v>
      </c>
      <c r="N466" t="s">
        <v>33</v>
      </c>
      <c r="O466" s="4">
        <f>E466/D466</f>
        <v>4.7526666666666664</v>
      </c>
      <c r="P466">
        <f>IF(G466,E466/G466,0)</f>
        <v>47.845637583892618</v>
      </c>
      <c r="Q466" t="s">
        <v>2039</v>
      </c>
      <c r="R466" t="s">
        <v>2040</v>
      </c>
      <c r="S466" s="7">
        <f>(((J466/60)/60)/24)+DATE(1970,1,1)</f>
        <v>41727.208333333336</v>
      </c>
      <c r="T466" s="7">
        <f>(((K466/60)/60)/24)+DATE(1970,1,1)</f>
        <v>41757.208333333336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>
        <v>2431</v>
      </c>
      <c r="H467" t="s">
        <v>21</v>
      </c>
      <c r="I467" t="s">
        <v>22</v>
      </c>
      <c r="J467">
        <v>1435208400</v>
      </c>
      <c r="K467">
        <v>1436245200</v>
      </c>
      <c r="L467" t="b">
        <v>0</v>
      </c>
      <c r="M467" t="b">
        <v>0</v>
      </c>
      <c r="N467" t="s">
        <v>33</v>
      </c>
      <c r="O467" s="4">
        <f>E467/D467</f>
        <v>3.86972972972973</v>
      </c>
      <c r="P467">
        <f>IF(G467,E467/G467,0)</f>
        <v>53.007815713698065</v>
      </c>
      <c r="Q467" t="s">
        <v>2039</v>
      </c>
      <c r="R467" t="s">
        <v>2040</v>
      </c>
      <c r="S467" s="7">
        <f>(((J467/60)/60)/24)+DATE(1970,1,1)</f>
        <v>42180.208333333328</v>
      </c>
      <c r="T467" s="7">
        <f>(((K467/60)/60)/24)+DATE(1970,1,1)</f>
        <v>42192.208333333328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>
        <v>303</v>
      </c>
      <c r="H468" t="s">
        <v>21</v>
      </c>
      <c r="I468" t="s">
        <v>22</v>
      </c>
      <c r="J468">
        <v>1571547600</v>
      </c>
      <c r="K468">
        <v>1575439200</v>
      </c>
      <c r="L468" t="b">
        <v>0</v>
      </c>
      <c r="M468" t="b">
        <v>0</v>
      </c>
      <c r="N468" t="s">
        <v>23</v>
      </c>
      <c r="O468" s="4">
        <f>E468/D468</f>
        <v>1.89625</v>
      </c>
      <c r="P468">
        <f>IF(G468,E468/G468,0)</f>
        <v>45.059405940594061</v>
      </c>
      <c r="Q468" t="s">
        <v>2035</v>
      </c>
      <c r="R468" t="s">
        <v>2036</v>
      </c>
      <c r="S468" s="7">
        <f>(((J468/60)/60)/24)+DATE(1970,1,1)</f>
        <v>43758.208333333328</v>
      </c>
      <c r="T468" s="7">
        <f>(((K468/60)/60)/24)+DATE(1970,1,1)</f>
        <v>43803.25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>
        <v>209</v>
      </c>
      <c r="H469" t="s">
        <v>21</v>
      </c>
      <c r="I469" t="s">
        <v>22</v>
      </c>
      <c r="J469">
        <v>1400562000</v>
      </c>
      <c r="K469">
        <v>1403931600</v>
      </c>
      <c r="L469" t="b">
        <v>0</v>
      </c>
      <c r="M469" t="b">
        <v>0</v>
      </c>
      <c r="N469" t="s">
        <v>53</v>
      </c>
      <c r="O469" s="4">
        <f>E469/D469</f>
        <v>1.4040909090909091</v>
      </c>
      <c r="P469">
        <f>IF(G469,E469/G469,0)</f>
        <v>59.119617224880386</v>
      </c>
      <c r="Q469" t="s">
        <v>2041</v>
      </c>
      <c r="R469" t="s">
        <v>2044</v>
      </c>
      <c r="S469" s="7">
        <f>(((J469/60)/60)/24)+DATE(1970,1,1)</f>
        <v>41779.208333333336</v>
      </c>
      <c r="T469" s="7">
        <f>(((K469/60)/60)/24)+DATE(1970,1,1)</f>
        <v>41818.208333333336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>
        <v>131</v>
      </c>
      <c r="H470" t="s">
        <v>21</v>
      </c>
      <c r="I470" t="s">
        <v>22</v>
      </c>
      <c r="J470">
        <v>1532926800</v>
      </c>
      <c r="K470">
        <v>1533358800</v>
      </c>
      <c r="L470" t="b">
        <v>0</v>
      </c>
      <c r="M470" t="b">
        <v>0</v>
      </c>
      <c r="N470" t="s">
        <v>159</v>
      </c>
      <c r="O470" s="4">
        <f>E470/D470</f>
        <v>1.7796969696969698</v>
      </c>
      <c r="P470">
        <f>IF(G470,E470/G470,0)</f>
        <v>89.664122137404576</v>
      </c>
      <c r="Q470" t="s">
        <v>2035</v>
      </c>
      <c r="R470" t="s">
        <v>2058</v>
      </c>
      <c r="S470" s="7">
        <f>(((J470/60)/60)/24)+DATE(1970,1,1)</f>
        <v>43311.208333333328</v>
      </c>
      <c r="T470" s="7">
        <f>(((K470/60)/60)/24)+DATE(1970,1,1)</f>
        <v>43316.208333333328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>
        <v>164</v>
      </c>
      <c r="H471" t="s">
        <v>21</v>
      </c>
      <c r="I471" t="s">
        <v>22</v>
      </c>
      <c r="J471">
        <v>1420869600</v>
      </c>
      <c r="K471">
        <v>1421474400</v>
      </c>
      <c r="L471" t="b">
        <v>0</v>
      </c>
      <c r="M471" t="b">
        <v>0</v>
      </c>
      <c r="N471" t="s">
        <v>65</v>
      </c>
      <c r="O471" s="4">
        <f>E471/D471</f>
        <v>1.436625</v>
      </c>
      <c r="P471">
        <f>IF(G471,E471/G471,0)</f>
        <v>70.079268292682926</v>
      </c>
      <c r="Q471" t="s">
        <v>2037</v>
      </c>
      <c r="R471" t="s">
        <v>2046</v>
      </c>
      <c r="S471" s="7">
        <f>(((J471/60)/60)/24)+DATE(1970,1,1)</f>
        <v>42014.25</v>
      </c>
      <c r="T471" s="7">
        <f>(((K471/60)/60)/24)+DATE(1970,1,1)</f>
        <v>42021.25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>
        <v>201</v>
      </c>
      <c r="H472" t="s">
        <v>21</v>
      </c>
      <c r="I472" t="s">
        <v>22</v>
      </c>
      <c r="J472">
        <v>1504242000</v>
      </c>
      <c r="K472">
        <v>1505278800</v>
      </c>
      <c r="L472" t="b">
        <v>0</v>
      </c>
      <c r="M472" t="b">
        <v>0</v>
      </c>
      <c r="N472" t="s">
        <v>89</v>
      </c>
      <c r="O472" s="4">
        <f>E472/D472</f>
        <v>2.1527586206896552</v>
      </c>
      <c r="P472">
        <f>IF(G472,E472/G472,0)</f>
        <v>31.059701492537314</v>
      </c>
      <c r="Q472" t="s">
        <v>2050</v>
      </c>
      <c r="R472" t="s">
        <v>2051</v>
      </c>
      <c r="S472" s="7">
        <f>(((J472/60)/60)/24)+DATE(1970,1,1)</f>
        <v>42979.208333333328</v>
      </c>
      <c r="T472" s="7">
        <f>(((K472/60)/60)/24)+DATE(1970,1,1)</f>
        <v>42991.208333333328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>
        <v>211</v>
      </c>
      <c r="H473" t="s">
        <v>21</v>
      </c>
      <c r="I473" t="s">
        <v>22</v>
      </c>
      <c r="J473">
        <v>1442811600</v>
      </c>
      <c r="K473">
        <v>1443934800</v>
      </c>
      <c r="L473" t="b">
        <v>0</v>
      </c>
      <c r="M473" t="b">
        <v>0</v>
      </c>
      <c r="N473" t="s">
        <v>33</v>
      </c>
      <c r="O473" s="4">
        <f>E473/D473</f>
        <v>2.2711111111111113</v>
      </c>
      <c r="P473">
        <f>IF(G473,E473/G473,0)</f>
        <v>29.061611374407583</v>
      </c>
      <c r="Q473" t="s">
        <v>2039</v>
      </c>
      <c r="R473" t="s">
        <v>2040</v>
      </c>
      <c r="S473" s="7">
        <f>(((J473/60)/60)/24)+DATE(1970,1,1)</f>
        <v>42268.208333333328</v>
      </c>
      <c r="T473" s="7">
        <f>(((K473/60)/60)/24)+DATE(1970,1,1)</f>
        <v>42281.208333333328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>
        <v>128</v>
      </c>
      <c r="H474" t="s">
        <v>21</v>
      </c>
      <c r="I474" t="s">
        <v>22</v>
      </c>
      <c r="J474">
        <v>1497243600</v>
      </c>
      <c r="K474">
        <v>1498539600</v>
      </c>
      <c r="L474" t="b">
        <v>0</v>
      </c>
      <c r="M474" t="b">
        <v>1</v>
      </c>
      <c r="N474" t="s">
        <v>33</v>
      </c>
      <c r="O474" s="4">
        <f>E474/D474</f>
        <v>2.7507142857142859</v>
      </c>
      <c r="P474">
        <f>IF(G474,E474/G474,0)</f>
        <v>30.0859375</v>
      </c>
      <c r="Q474" t="s">
        <v>2039</v>
      </c>
      <c r="R474" t="s">
        <v>2040</v>
      </c>
      <c r="S474" s="7">
        <f>(((J474/60)/60)/24)+DATE(1970,1,1)</f>
        <v>42898.208333333328</v>
      </c>
      <c r="T474" s="7">
        <f>(((K474/60)/60)/24)+DATE(1970,1,1)</f>
        <v>42913.208333333328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>
        <v>1600</v>
      </c>
      <c r="H475" t="s">
        <v>15</v>
      </c>
      <c r="I475" t="s">
        <v>16</v>
      </c>
      <c r="J475">
        <v>1342501200</v>
      </c>
      <c r="K475">
        <v>1342760400</v>
      </c>
      <c r="L475" t="b">
        <v>0</v>
      </c>
      <c r="M475" t="b">
        <v>0</v>
      </c>
      <c r="N475" t="s">
        <v>33</v>
      </c>
      <c r="O475" s="4">
        <f>E475/D475</f>
        <v>1.4437048832271762</v>
      </c>
      <c r="P475">
        <f>IF(G475,E475/G475,0)</f>
        <v>84.998125000000002</v>
      </c>
      <c r="Q475" t="s">
        <v>2039</v>
      </c>
      <c r="R475" t="s">
        <v>2040</v>
      </c>
      <c r="S475" s="7">
        <f>(((J475/60)/60)/24)+DATE(1970,1,1)</f>
        <v>41107.208333333336</v>
      </c>
      <c r="T475" s="7">
        <f>(((K475/60)/60)/24)+DATE(1970,1,1)</f>
        <v>41110.208333333336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>
        <v>249</v>
      </c>
      <c r="H476" t="s">
        <v>21</v>
      </c>
      <c r="I476" t="s">
        <v>22</v>
      </c>
      <c r="J476">
        <v>1433480400</v>
      </c>
      <c r="K476">
        <v>1433566800</v>
      </c>
      <c r="L476" t="b">
        <v>0</v>
      </c>
      <c r="M476" t="b">
        <v>0</v>
      </c>
      <c r="N476" t="s">
        <v>28</v>
      </c>
      <c r="O476" s="4">
        <f>E476/D476</f>
        <v>7.226</v>
      </c>
      <c r="P476">
        <f>IF(G476,E476/G476,0)</f>
        <v>58.040160642570278</v>
      </c>
      <c r="Q476" t="s">
        <v>2037</v>
      </c>
      <c r="R476" t="s">
        <v>2038</v>
      </c>
      <c r="S476" s="7">
        <f>(((J476/60)/60)/24)+DATE(1970,1,1)</f>
        <v>42160.208333333328</v>
      </c>
      <c r="T476" s="7">
        <f>(((K476/60)/60)/24)+DATE(1970,1,1)</f>
        <v>42161.208333333328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>
        <v>236</v>
      </c>
      <c r="H477" t="s">
        <v>21</v>
      </c>
      <c r="I477" t="s">
        <v>22</v>
      </c>
      <c r="J477">
        <v>1296108000</v>
      </c>
      <c r="K477">
        <v>1296712800</v>
      </c>
      <c r="L477" t="b">
        <v>0</v>
      </c>
      <c r="M477" t="b">
        <v>0</v>
      </c>
      <c r="N477" t="s">
        <v>33</v>
      </c>
      <c r="O477" s="4">
        <f>E477/D477</f>
        <v>2.3614754098360655</v>
      </c>
      <c r="P477">
        <f>IF(G477,E477/G477,0)</f>
        <v>61.038135593220339</v>
      </c>
      <c r="Q477" t="s">
        <v>2039</v>
      </c>
      <c r="R477" t="s">
        <v>2040</v>
      </c>
      <c r="S477" s="7">
        <f>(((J477/60)/60)/24)+DATE(1970,1,1)</f>
        <v>40570.25</v>
      </c>
      <c r="T477" s="7">
        <f>(((K477/60)/60)/24)+DATE(1970,1,1)</f>
        <v>40577.25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>
        <v>4065</v>
      </c>
      <c r="H478" t="s">
        <v>40</v>
      </c>
      <c r="I478" t="s">
        <v>41</v>
      </c>
      <c r="J478">
        <v>1264399200</v>
      </c>
      <c r="K478">
        <v>1264831200</v>
      </c>
      <c r="L478" t="b">
        <v>0</v>
      </c>
      <c r="M478" t="b">
        <v>1</v>
      </c>
      <c r="N478" t="s">
        <v>65</v>
      </c>
      <c r="O478" s="4">
        <f>E478/D478</f>
        <v>1.6238567493112948</v>
      </c>
      <c r="P478">
        <f>IF(G478,E478/G478,0)</f>
        <v>29.001722017220171</v>
      </c>
      <c r="Q478" t="s">
        <v>2037</v>
      </c>
      <c r="R478" t="s">
        <v>2046</v>
      </c>
      <c r="S478" s="7">
        <f>(((J478/60)/60)/24)+DATE(1970,1,1)</f>
        <v>40203.25</v>
      </c>
      <c r="T478" s="7">
        <f>(((K478/60)/60)/24)+DATE(1970,1,1)</f>
        <v>40208.25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>
        <v>246</v>
      </c>
      <c r="H479" t="s">
        <v>107</v>
      </c>
      <c r="I479" t="s">
        <v>108</v>
      </c>
      <c r="J479">
        <v>1501131600</v>
      </c>
      <c r="K479">
        <v>1505192400</v>
      </c>
      <c r="L479" t="b">
        <v>0</v>
      </c>
      <c r="M479" t="b">
        <v>1</v>
      </c>
      <c r="N479" t="s">
        <v>33</v>
      </c>
      <c r="O479" s="4">
        <f>E479/D479</f>
        <v>2.5452631578947367</v>
      </c>
      <c r="P479">
        <f>IF(G479,E479/G479,0)</f>
        <v>58.975609756097562</v>
      </c>
      <c r="Q479" t="s">
        <v>2039</v>
      </c>
      <c r="R479" t="s">
        <v>2040</v>
      </c>
      <c r="S479" s="7">
        <f>(((J479/60)/60)/24)+DATE(1970,1,1)</f>
        <v>42943.208333333328</v>
      </c>
      <c r="T479" s="7">
        <f>(((K479/60)/60)/24)+DATE(1970,1,1)</f>
        <v>42990.208333333328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>
        <v>2475</v>
      </c>
      <c r="H480" t="s">
        <v>107</v>
      </c>
      <c r="I480" t="s">
        <v>108</v>
      </c>
      <c r="J480">
        <v>1288674000</v>
      </c>
      <c r="K480">
        <v>1292911200</v>
      </c>
      <c r="L480" t="b">
        <v>0</v>
      </c>
      <c r="M480" t="b">
        <v>1</v>
      </c>
      <c r="N480" t="s">
        <v>33</v>
      </c>
      <c r="O480" s="4">
        <f>E480/D480</f>
        <v>1.2374140625000001</v>
      </c>
      <c r="P480">
        <f>IF(G480,E480/G480,0)</f>
        <v>63.995555555555555</v>
      </c>
      <c r="Q480" t="s">
        <v>2039</v>
      </c>
      <c r="R480" t="s">
        <v>2040</v>
      </c>
      <c r="S480" s="7">
        <f>(((J480/60)/60)/24)+DATE(1970,1,1)</f>
        <v>40484.208333333336</v>
      </c>
      <c r="T480" s="7">
        <f>(((K480/60)/60)/24)+DATE(1970,1,1)</f>
        <v>40533.25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>
        <v>76</v>
      </c>
      <c r="H481" t="s">
        <v>21</v>
      </c>
      <c r="I481" t="s">
        <v>22</v>
      </c>
      <c r="J481">
        <v>1575093600</v>
      </c>
      <c r="K481">
        <v>1575439200</v>
      </c>
      <c r="L481" t="b">
        <v>0</v>
      </c>
      <c r="M481" t="b">
        <v>0</v>
      </c>
      <c r="N481" t="s">
        <v>33</v>
      </c>
      <c r="O481" s="4">
        <f>E481/D481</f>
        <v>1.0806666666666667</v>
      </c>
      <c r="P481">
        <f>IF(G481,E481/G481,0)</f>
        <v>85.315789473684205</v>
      </c>
      <c r="Q481" t="s">
        <v>2039</v>
      </c>
      <c r="R481" t="s">
        <v>2040</v>
      </c>
      <c r="S481" s="7">
        <f>(((J481/60)/60)/24)+DATE(1970,1,1)</f>
        <v>43799.25</v>
      </c>
      <c r="T481" s="7">
        <f>(((K481/60)/60)/24)+DATE(1970,1,1)</f>
        <v>43803.25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>
        <v>54</v>
      </c>
      <c r="H482" t="s">
        <v>21</v>
      </c>
      <c r="I482" t="s">
        <v>22</v>
      </c>
      <c r="J482">
        <v>1435726800</v>
      </c>
      <c r="K482">
        <v>1438837200</v>
      </c>
      <c r="L482" t="b">
        <v>0</v>
      </c>
      <c r="M482" t="b">
        <v>0</v>
      </c>
      <c r="N482" t="s">
        <v>71</v>
      </c>
      <c r="O482" s="4">
        <f>E482/D482</f>
        <v>6.7033333333333331</v>
      </c>
      <c r="P482">
        <f>IF(G482,E482/G482,0)</f>
        <v>74.481481481481481</v>
      </c>
      <c r="Q482" t="s">
        <v>2041</v>
      </c>
      <c r="R482" t="s">
        <v>2049</v>
      </c>
      <c r="S482" s="7">
        <f>(((J482/60)/60)/24)+DATE(1970,1,1)</f>
        <v>42186.208333333328</v>
      </c>
      <c r="T482" s="7">
        <f>(((K482/60)/60)/24)+DATE(1970,1,1)</f>
        <v>42222.208333333328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>
        <v>88</v>
      </c>
      <c r="H483" t="s">
        <v>21</v>
      </c>
      <c r="I483" t="s">
        <v>22</v>
      </c>
      <c r="J483">
        <v>1480226400</v>
      </c>
      <c r="K483">
        <v>1480485600</v>
      </c>
      <c r="L483" t="b">
        <v>0</v>
      </c>
      <c r="M483" t="b">
        <v>0</v>
      </c>
      <c r="N483" t="s">
        <v>159</v>
      </c>
      <c r="O483" s="4">
        <f>E483/D483</f>
        <v>6.609285714285714</v>
      </c>
      <c r="P483">
        <f>IF(G483,E483/G483,0)</f>
        <v>105.14772727272727</v>
      </c>
      <c r="Q483" t="s">
        <v>2035</v>
      </c>
      <c r="R483" t="s">
        <v>2058</v>
      </c>
      <c r="S483" s="7">
        <f>(((J483/60)/60)/24)+DATE(1970,1,1)</f>
        <v>42701.25</v>
      </c>
      <c r="T483" s="7">
        <f>(((K483/60)/60)/24)+DATE(1970,1,1)</f>
        <v>42704.25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>
        <v>85</v>
      </c>
      <c r="H484" t="s">
        <v>40</v>
      </c>
      <c r="I484" t="s">
        <v>41</v>
      </c>
      <c r="J484">
        <v>1459054800</v>
      </c>
      <c r="K484">
        <v>1459141200</v>
      </c>
      <c r="L484" t="b">
        <v>0</v>
      </c>
      <c r="M484" t="b">
        <v>0</v>
      </c>
      <c r="N484" t="s">
        <v>148</v>
      </c>
      <c r="O484" s="4">
        <f>E484/D484</f>
        <v>1.2246153846153847</v>
      </c>
      <c r="P484">
        <f>IF(G484,E484/G484,0)</f>
        <v>56.188235294117646</v>
      </c>
      <c r="Q484" t="s">
        <v>2035</v>
      </c>
      <c r="R484" t="s">
        <v>2057</v>
      </c>
      <c r="S484" s="7">
        <f>(((J484/60)/60)/24)+DATE(1970,1,1)</f>
        <v>42456.208333333328</v>
      </c>
      <c r="T484" s="7">
        <f>(((K484/60)/60)/24)+DATE(1970,1,1)</f>
        <v>42457.208333333328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>
        <v>170</v>
      </c>
      <c r="H485" t="s">
        <v>21</v>
      </c>
      <c r="I485" t="s">
        <v>22</v>
      </c>
      <c r="J485">
        <v>1531630800</v>
      </c>
      <c r="K485">
        <v>1532322000</v>
      </c>
      <c r="L485" t="b">
        <v>0</v>
      </c>
      <c r="M485" t="b">
        <v>0</v>
      </c>
      <c r="N485" t="s">
        <v>122</v>
      </c>
      <c r="O485" s="4">
        <f>E485/D485</f>
        <v>1.5057731958762886</v>
      </c>
      <c r="P485">
        <f>IF(G485,E485/G485,0)</f>
        <v>85.917647058823533</v>
      </c>
      <c r="Q485" t="s">
        <v>2054</v>
      </c>
      <c r="R485" t="s">
        <v>2055</v>
      </c>
      <c r="S485" s="7">
        <f>(((J485/60)/60)/24)+DATE(1970,1,1)</f>
        <v>43296.208333333328</v>
      </c>
      <c r="T485" s="7">
        <f>(((K485/60)/60)/24)+DATE(1970,1,1)</f>
        <v>43304.208333333328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>
        <v>330</v>
      </c>
      <c r="H486" t="s">
        <v>21</v>
      </c>
      <c r="I486" t="s">
        <v>22</v>
      </c>
      <c r="J486">
        <v>1523854800</v>
      </c>
      <c r="K486">
        <v>1523941200</v>
      </c>
      <c r="L486" t="b">
        <v>0</v>
      </c>
      <c r="M486" t="b">
        <v>0</v>
      </c>
      <c r="N486" t="s">
        <v>206</v>
      </c>
      <c r="O486" s="4">
        <f>E486/D486</f>
        <v>3.008</v>
      </c>
      <c r="P486">
        <f>IF(G486,E486/G486,0)</f>
        <v>41.018181818181816</v>
      </c>
      <c r="Q486" t="s">
        <v>2047</v>
      </c>
      <c r="R486" t="s">
        <v>2059</v>
      </c>
      <c r="S486" s="7">
        <f>(((J486/60)/60)/24)+DATE(1970,1,1)</f>
        <v>43206.208333333328</v>
      </c>
      <c r="T486" s="7">
        <f>(((K486/60)/60)/24)+DATE(1970,1,1)</f>
        <v>43207.208333333328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>
        <v>127</v>
      </c>
      <c r="H487" t="s">
        <v>21</v>
      </c>
      <c r="I487" t="s">
        <v>22</v>
      </c>
      <c r="J487">
        <v>1503982800</v>
      </c>
      <c r="K487">
        <v>1506574800</v>
      </c>
      <c r="L487" t="b">
        <v>0</v>
      </c>
      <c r="M487" t="b">
        <v>0</v>
      </c>
      <c r="N487" t="s">
        <v>89</v>
      </c>
      <c r="O487" s="4">
        <f>E487/D487</f>
        <v>6.374545454545455</v>
      </c>
      <c r="P487">
        <f>IF(G487,E487/G487,0)</f>
        <v>55.212598425196852</v>
      </c>
      <c r="Q487" t="s">
        <v>2050</v>
      </c>
      <c r="R487" t="s">
        <v>2051</v>
      </c>
      <c r="S487" s="7">
        <f>(((J487/60)/60)/24)+DATE(1970,1,1)</f>
        <v>42976.208333333328</v>
      </c>
      <c r="T487" s="7">
        <f>(((K487/60)/60)/24)+DATE(1970,1,1)</f>
        <v>43006.208333333328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>
        <v>411</v>
      </c>
      <c r="H488" t="s">
        <v>21</v>
      </c>
      <c r="I488" t="s">
        <v>22</v>
      </c>
      <c r="J488">
        <v>1511416800</v>
      </c>
      <c r="K488">
        <v>1513576800</v>
      </c>
      <c r="L488" t="b">
        <v>0</v>
      </c>
      <c r="M488" t="b">
        <v>0</v>
      </c>
      <c r="N488" t="s">
        <v>23</v>
      </c>
      <c r="O488" s="4">
        <f>E488/D488</f>
        <v>2.253392857142857</v>
      </c>
      <c r="P488">
        <f>IF(G488,E488/G488,0)</f>
        <v>92.109489051094897</v>
      </c>
      <c r="Q488" t="s">
        <v>2035</v>
      </c>
      <c r="R488" t="s">
        <v>2036</v>
      </c>
      <c r="S488" s="7">
        <f>(((J488/60)/60)/24)+DATE(1970,1,1)</f>
        <v>43062.25</v>
      </c>
      <c r="T488" s="7">
        <f>(((K488/60)/60)/24)+DATE(1970,1,1)</f>
        <v>43087.25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>
        <v>180</v>
      </c>
      <c r="H489" t="s">
        <v>40</v>
      </c>
      <c r="I489" t="s">
        <v>41</v>
      </c>
      <c r="J489">
        <v>1547704800</v>
      </c>
      <c r="K489">
        <v>1548309600</v>
      </c>
      <c r="L489" t="b">
        <v>0</v>
      </c>
      <c r="M489" t="b">
        <v>1</v>
      </c>
      <c r="N489" t="s">
        <v>89</v>
      </c>
      <c r="O489" s="4">
        <f>E489/D489</f>
        <v>14.973000000000001</v>
      </c>
      <c r="P489">
        <f>IF(G489,E489/G489,0)</f>
        <v>83.183333333333337</v>
      </c>
      <c r="Q489" t="s">
        <v>2050</v>
      </c>
      <c r="R489" t="s">
        <v>2051</v>
      </c>
      <c r="S489" s="7">
        <f>(((J489/60)/60)/24)+DATE(1970,1,1)</f>
        <v>43482.25</v>
      </c>
      <c r="T489" s="7">
        <f>(((K489/60)/60)/24)+DATE(1970,1,1)</f>
        <v>43489.25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>
        <v>374</v>
      </c>
      <c r="H490" t="s">
        <v>21</v>
      </c>
      <c r="I490" t="s">
        <v>22</v>
      </c>
      <c r="J490">
        <v>1343451600</v>
      </c>
      <c r="K490">
        <v>1344315600</v>
      </c>
      <c r="L490" t="b">
        <v>0</v>
      </c>
      <c r="M490" t="b">
        <v>0</v>
      </c>
      <c r="N490" t="s">
        <v>65</v>
      </c>
      <c r="O490" s="4">
        <f>E490/D490</f>
        <v>1.3236942675159236</v>
      </c>
      <c r="P490">
        <f>IF(G490,E490/G490,0)</f>
        <v>111.1336898395722</v>
      </c>
      <c r="Q490" t="s">
        <v>2037</v>
      </c>
      <c r="R490" t="s">
        <v>2046</v>
      </c>
      <c r="S490" s="7">
        <f>(((J490/60)/60)/24)+DATE(1970,1,1)</f>
        <v>41118.208333333336</v>
      </c>
      <c r="T490" s="7">
        <f>(((K490/60)/60)/24)+DATE(1970,1,1)</f>
        <v>41128.208333333336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>
        <v>71</v>
      </c>
      <c r="H491" t="s">
        <v>26</v>
      </c>
      <c r="I491" t="s">
        <v>27</v>
      </c>
      <c r="J491">
        <v>1315717200</v>
      </c>
      <c r="K491">
        <v>1316408400</v>
      </c>
      <c r="L491" t="b">
        <v>0</v>
      </c>
      <c r="M491" t="b">
        <v>0</v>
      </c>
      <c r="N491" t="s">
        <v>60</v>
      </c>
      <c r="O491" s="4">
        <f>E491/D491</f>
        <v>1.3122448979591836</v>
      </c>
      <c r="P491">
        <f>IF(G491,E491/G491,0)</f>
        <v>90.563380281690144</v>
      </c>
      <c r="Q491" t="s">
        <v>2035</v>
      </c>
      <c r="R491" t="s">
        <v>2045</v>
      </c>
      <c r="S491" s="7">
        <f>(((J491/60)/60)/24)+DATE(1970,1,1)</f>
        <v>40797.208333333336</v>
      </c>
      <c r="T491" s="7">
        <f>(((K491/60)/60)/24)+DATE(1970,1,1)</f>
        <v>40805.208333333336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>
        <v>203</v>
      </c>
      <c r="H492" t="s">
        <v>21</v>
      </c>
      <c r="I492" t="s">
        <v>22</v>
      </c>
      <c r="J492">
        <v>1430715600</v>
      </c>
      <c r="K492">
        <v>1431838800</v>
      </c>
      <c r="L492" t="b">
        <v>1</v>
      </c>
      <c r="M492" t="b">
        <v>0</v>
      </c>
      <c r="N492" t="s">
        <v>33</v>
      </c>
      <c r="O492" s="4">
        <f>E492/D492</f>
        <v>1.6763513513513513</v>
      </c>
      <c r="P492">
        <f>IF(G492,E492/G492,0)</f>
        <v>61.108374384236456</v>
      </c>
      <c r="Q492" t="s">
        <v>2039</v>
      </c>
      <c r="R492" t="s">
        <v>2040</v>
      </c>
      <c r="S492" s="7">
        <f>(((J492/60)/60)/24)+DATE(1970,1,1)</f>
        <v>42128.208333333328</v>
      </c>
      <c r="T492" s="7">
        <f>(((K492/60)/60)/24)+DATE(1970,1,1)</f>
        <v>42141.208333333328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>
        <v>113</v>
      </c>
      <c r="H493" t="s">
        <v>21</v>
      </c>
      <c r="I493" t="s">
        <v>22</v>
      </c>
      <c r="J493">
        <v>1429160400</v>
      </c>
      <c r="K493">
        <v>1431061200</v>
      </c>
      <c r="L493" t="b">
        <v>0</v>
      </c>
      <c r="M493" t="b">
        <v>0</v>
      </c>
      <c r="N493" t="s">
        <v>206</v>
      </c>
      <c r="O493" s="4">
        <f>E493/D493</f>
        <v>2.6074999999999999</v>
      </c>
      <c r="P493">
        <f>IF(G493,E493/G493,0)</f>
        <v>110.76106194690266</v>
      </c>
      <c r="Q493" t="s">
        <v>2047</v>
      </c>
      <c r="R493" t="s">
        <v>2059</v>
      </c>
      <c r="S493" s="7">
        <f>(((J493/60)/60)/24)+DATE(1970,1,1)</f>
        <v>42110.208333333328</v>
      </c>
      <c r="T493" s="7">
        <f>(((K493/60)/60)/24)+DATE(1970,1,1)</f>
        <v>42132.208333333328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>
        <v>96</v>
      </c>
      <c r="H494" t="s">
        <v>21</v>
      </c>
      <c r="I494" t="s">
        <v>22</v>
      </c>
      <c r="J494">
        <v>1271307600</v>
      </c>
      <c r="K494">
        <v>1271480400</v>
      </c>
      <c r="L494" t="b">
        <v>0</v>
      </c>
      <c r="M494" t="b">
        <v>0</v>
      </c>
      <c r="N494" t="s">
        <v>33</v>
      </c>
      <c r="O494" s="4">
        <f>E494/D494</f>
        <v>2.5258823529411765</v>
      </c>
      <c r="P494">
        <f>IF(G494,E494/G494,0)</f>
        <v>89.458333333333329</v>
      </c>
      <c r="Q494" t="s">
        <v>2039</v>
      </c>
      <c r="R494" t="s">
        <v>2040</v>
      </c>
      <c r="S494" s="7">
        <f>(((J494/60)/60)/24)+DATE(1970,1,1)</f>
        <v>40283.208333333336</v>
      </c>
      <c r="T494" s="7">
        <f>(((K494/60)/60)/24)+DATE(1970,1,1)</f>
        <v>40285.208333333336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>
        <v>498</v>
      </c>
      <c r="H495" t="s">
        <v>98</v>
      </c>
      <c r="I495" t="s">
        <v>99</v>
      </c>
      <c r="J495">
        <v>1277269200</v>
      </c>
      <c r="K495">
        <v>1277355600</v>
      </c>
      <c r="L495" t="b">
        <v>0</v>
      </c>
      <c r="M495" t="b">
        <v>1</v>
      </c>
      <c r="N495" t="s">
        <v>89</v>
      </c>
      <c r="O495" s="4">
        <f>E495/D495</f>
        <v>2.5887500000000001</v>
      </c>
      <c r="P495">
        <f>IF(G495,E495/G495,0)</f>
        <v>103.96586345381526</v>
      </c>
      <c r="Q495" t="s">
        <v>2050</v>
      </c>
      <c r="R495" t="s">
        <v>2051</v>
      </c>
      <c r="S495" s="7">
        <f>(((J495/60)/60)/24)+DATE(1970,1,1)</f>
        <v>40352.208333333336</v>
      </c>
      <c r="T495" s="7">
        <f>(((K495/60)/60)/24)+DATE(1970,1,1)</f>
        <v>40353.208333333336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>
        <v>180</v>
      </c>
      <c r="H496" t="s">
        <v>40</v>
      </c>
      <c r="I496" t="s">
        <v>41</v>
      </c>
      <c r="J496">
        <v>1554613200</v>
      </c>
      <c r="K496">
        <v>1555563600</v>
      </c>
      <c r="L496" t="b">
        <v>0</v>
      </c>
      <c r="M496" t="b">
        <v>0</v>
      </c>
      <c r="N496" t="s">
        <v>28</v>
      </c>
      <c r="O496" s="4">
        <f>E496/D496</f>
        <v>3.036896551724138</v>
      </c>
      <c r="P496">
        <f>IF(G496,E496/G496,0)</f>
        <v>48.927777777777777</v>
      </c>
      <c r="Q496" t="s">
        <v>2037</v>
      </c>
      <c r="R496" t="s">
        <v>2038</v>
      </c>
      <c r="S496" s="7">
        <f>(((J496/60)/60)/24)+DATE(1970,1,1)</f>
        <v>43562.208333333328</v>
      </c>
      <c r="T496" s="7">
        <f>(((K496/60)/60)/24)+DATE(1970,1,1)</f>
        <v>43573.208333333328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>
        <v>27</v>
      </c>
      <c r="H497" t="s">
        <v>21</v>
      </c>
      <c r="I497" t="s">
        <v>22</v>
      </c>
      <c r="J497">
        <v>1571029200</v>
      </c>
      <c r="K497">
        <v>1571634000</v>
      </c>
      <c r="L497" t="b">
        <v>0</v>
      </c>
      <c r="M497" t="b">
        <v>0</v>
      </c>
      <c r="N497" t="s">
        <v>42</v>
      </c>
      <c r="O497" s="4">
        <f>E497/D497</f>
        <v>1.1299999999999999</v>
      </c>
      <c r="P497">
        <f>IF(G497,E497/G497,0)</f>
        <v>37.666666666666664</v>
      </c>
      <c r="Q497" t="s">
        <v>2041</v>
      </c>
      <c r="R497" t="s">
        <v>2042</v>
      </c>
      <c r="S497" s="7">
        <f>(((J497/60)/60)/24)+DATE(1970,1,1)</f>
        <v>43752.208333333328</v>
      </c>
      <c r="T497" s="7">
        <f>(((K497/60)/60)/24)+DATE(1970,1,1)</f>
        <v>43759.208333333328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>
        <v>2331</v>
      </c>
      <c r="H498" t="s">
        <v>21</v>
      </c>
      <c r="I498" t="s">
        <v>22</v>
      </c>
      <c r="J498">
        <v>1299736800</v>
      </c>
      <c r="K498">
        <v>1300856400</v>
      </c>
      <c r="L498" t="b">
        <v>0</v>
      </c>
      <c r="M498" t="b">
        <v>0</v>
      </c>
      <c r="N498" t="s">
        <v>33</v>
      </c>
      <c r="O498" s="4">
        <f>E498/D498</f>
        <v>2.1737876614060259</v>
      </c>
      <c r="P498">
        <f>IF(G498,E498/G498,0)</f>
        <v>64.999141999141997</v>
      </c>
      <c r="Q498" t="s">
        <v>2039</v>
      </c>
      <c r="R498" t="s">
        <v>2040</v>
      </c>
      <c r="S498" s="7">
        <f>(((J498/60)/60)/24)+DATE(1970,1,1)</f>
        <v>40612.25</v>
      </c>
      <c r="T498" s="7">
        <f>(((K498/60)/60)/24)+DATE(1970,1,1)</f>
        <v>40625.208333333336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>
        <v>113</v>
      </c>
      <c r="H499" t="s">
        <v>21</v>
      </c>
      <c r="I499" t="s">
        <v>22</v>
      </c>
      <c r="J499">
        <v>1435208400</v>
      </c>
      <c r="K499">
        <v>1439874000</v>
      </c>
      <c r="L499" t="b">
        <v>0</v>
      </c>
      <c r="M499" t="b">
        <v>0</v>
      </c>
      <c r="N499" t="s">
        <v>17</v>
      </c>
      <c r="O499" s="4">
        <f>E499/D499</f>
        <v>9.2669230769230762</v>
      </c>
      <c r="P499">
        <f>IF(G499,E499/G499,0)</f>
        <v>106.61061946902655</v>
      </c>
      <c r="Q499" t="s">
        <v>2033</v>
      </c>
      <c r="R499" t="s">
        <v>2034</v>
      </c>
      <c r="S499" s="7">
        <f>(((J499/60)/60)/24)+DATE(1970,1,1)</f>
        <v>42180.208333333328</v>
      </c>
      <c r="T499" s="7">
        <f>(((K499/60)/60)/24)+DATE(1970,1,1)</f>
        <v>42234.208333333328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>
        <v>164</v>
      </c>
      <c r="H500" t="s">
        <v>21</v>
      </c>
      <c r="I500" t="s">
        <v>22</v>
      </c>
      <c r="J500">
        <v>1416895200</v>
      </c>
      <c r="K500">
        <v>1419400800</v>
      </c>
      <c r="L500" t="b">
        <v>0</v>
      </c>
      <c r="M500" t="b">
        <v>0</v>
      </c>
      <c r="N500" t="s">
        <v>33</v>
      </c>
      <c r="O500" s="4">
        <f>E500/D500</f>
        <v>1.9672368421052631</v>
      </c>
      <c r="P500">
        <f>IF(G500,E500/G500,0)</f>
        <v>91.16463414634147</v>
      </c>
      <c r="Q500" t="s">
        <v>2039</v>
      </c>
      <c r="R500" t="s">
        <v>2040</v>
      </c>
      <c r="S500" s="7">
        <f>(((J500/60)/60)/24)+DATE(1970,1,1)</f>
        <v>41968.25</v>
      </c>
      <c r="T500" s="7">
        <f>(((K500/60)/60)/24)+DATE(1970,1,1)</f>
        <v>41997.25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>
        <v>164</v>
      </c>
      <c r="H501" t="s">
        <v>21</v>
      </c>
      <c r="I501" t="s">
        <v>22</v>
      </c>
      <c r="J501">
        <v>1424498400</v>
      </c>
      <c r="K501">
        <v>1425103200</v>
      </c>
      <c r="L501" t="b">
        <v>0</v>
      </c>
      <c r="M501" t="b">
        <v>1</v>
      </c>
      <c r="N501" t="s">
        <v>50</v>
      </c>
      <c r="O501" s="4">
        <f>E501/D501</f>
        <v>10.214444444444444</v>
      </c>
      <c r="P501">
        <f>IF(G501,E501/G501,0)</f>
        <v>56.054878048780488</v>
      </c>
      <c r="Q501" t="s">
        <v>2035</v>
      </c>
      <c r="R501" t="s">
        <v>2043</v>
      </c>
      <c r="S501" s="7">
        <f>(((J501/60)/60)/24)+DATE(1970,1,1)</f>
        <v>42056.25</v>
      </c>
      <c r="T501" s="7">
        <f>(((K501/60)/60)/24)+DATE(1970,1,1)</f>
        <v>42063.25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>
        <v>336</v>
      </c>
      <c r="H502" t="s">
        <v>21</v>
      </c>
      <c r="I502" t="s">
        <v>22</v>
      </c>
      <c r="J502">
        <v>1526274000</v>
      </c>
      <c r="K502">
        <v>1526878800</v>
      </c>
      <c r="L502" t="b">
        <v>0</v>
      </c>
      <c r="M502" t="b">
        <v>1</v>
      </c>
      <c r="N502" t="s">
        <v>65</v>
      </c>
      <c r="O502" s="4">
        <f>E502/D502</f>
        <v>2.8167567567567566</v>
      </c>
      <c r="P502">
        <f>IF(G502,E502/G502,0)</f>
        <v>31.017857142857142</v>
      </c>
      <c r="Q502" t="s">
        <v>2037</v>
      </c>
      <c r="R502" t="s">
        <v>2046</v>
      </c>
      <c r="S502" s="7">
        <f>(((J502/60)/60)/24)+DATE(1970,1,1)</f>
        <v>43234.208333333328</v>
      </c>
      <c r="T502" s="7">
        <f>(((K502/60)/60)/24)+DATE(1970,1,1)</f>
        <v>43241.208333333328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>
        <v>1917</v>
      </c>
      <c r="H503" t="s">
        <v>21</v>
      </c>
      <c r="I503" t="s">
        <v>22</v>
      </c>
      <c r="J503">
        <v>1495515600</v>
      </c>
      <c r="K503">
        <v>1495602000</v>
      </c>
      <c r="L503" t="b">
        <v>0</v>
      </c>
      <c r="M503" t="b">
        <v>0</v>
      </c>
      <c r="N503" t="s">
        <v>60</v>
      </c>
      <c r="O503" s="4">
        <f>E503/D503</f>
        <v>1.4314010067114094</v>
      </c>
      <c r="P503">
        <f>IF(G503,E503/G503,0)</f>
        <v>89.005216484089729</v>
      </c>
      <c r="Q503" t="s">
        <v>2035</v>
      </c>
      <c r="R503" t="s">
        <v>2045</v>
      </c>
      <c r="S503" s="7">
        <f>(((J503/60)/60)/24)+DATE(1970,1,1)</f>
        <v>42878.208333333328</v>
      </c>
      <c r="T503" s="7">
        <f>(((K503/60)/60)/24)+DATE(1970,1,1)</f>
        <v>42879.208333333328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>
        <v>95</v>
      </c>
      <c r="H504" t="s">
        <v>21</v>
      </c>
      <c r="I504" t="s">
        <v>22</v>
      </c>
      <c r="J504">
        <v>1364878800</v>
      </c>
      <c r="K504">
        <v>1366434000</v>
      </c>
      <c r="L504" t="b">
        <v>0</v>
      </c>
      <c r="M504" t="b">
        <v>0</v>
      </c>
      <c r="N504" t="s">
        <v>28</v>
      </c>
      <c r="O504" s="4">
        <f>E504/D504</f>
        <v>1.4454411764705883</v>
      </c>
      <c r="P504">
        <f>IF(G504,E504/G504,0)</f>
        <v>103.46315789473684</v>
      </c>
      <c r="Q504" t="s">
        <v>2037</v>
      </c>
      <c r="R504" t="s">
        <v>2038</v>
      </c>
      <c r="S504" s="7">
        <f>(((J504/60)/60)/24)+DATE(1970,1,1)</f>
        <v>41366.208333333336</v>
      </c>
      <c r="T504" s="7">
        <f>(((K504/60)/60)/24)+DATE(1970,1,1)</f>
        <v>41384.208333333336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>
        <v>147</v>
      </c>
      <c r="H505" t="s">
        <v>21</v>
      </c>
      <c r="I505" t="s">
        <v>22</v>
      </c>
      <c r="J505">
        <v>1567918800</v>
      </c>
      <c r="K505">
        <v>1568350800</v>
      </c>
      <c r="L505" t="b">
        <v>0</v>
      </c>
      <c r="M505" t="b">
        <v>0</v>
      </c>
      <c r="N505" t="s">
        <v>33</v>
      </c>
      <c r="O505" s="4">
        <f>E505/D505</f>
        <v>3.5912820512820511</v>
      </c>
      <c r="P505">
        <f>IF(G505,E505/G505,0)</f>
        <v>95.278911564625844</v>
      </c>
      <c r="Q505" t="s">
        <v>2039</v>
      </c>
      <c r="R505" t="s">
        <v>2040</v>
      </c>
      <c r="S505" s="7">
        <f>(((J505/60)/60)/24)+DATE(1970,1,1)</f>
        <v>43716.208333333328</v>
      </c>
      <c r="T505" s="7">
        <f>(((K505/60)/60)/24)+DATE(1970,1,1)</f>
        <v>43721.208333333328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>
        <v>86</v>
      </c>
      <c r="H506" t="s">
        <v>21</v>
      </c>
      <c r="I506" t="s">
        <v>22</v>
      </c>
      <c r="J506">
        <v>1524459600</v>
      </c>
      <c r="K506">
        <v>1525928400</v>
      </c>
      <c r="L506" t="b">
        <v>0</v>
      </c>
      <c r="M506" t="b">
        <v>1</v>
      </c>
      <c r="N506" t="s">
        <v>33</v>
      </c>
      <c r="O506" s="4">
        <f>E506/D506</f>
        <v>1.8648571428571428</v>
      </c>
      <c r="P506">
        <f>IF(G506,E506/G506,0)</f>
        <v>75.895348837209298</v>
      </c>
      <c r="Q506" t="s">
        <v>2039</v>
      </c>
      <c r="R506" t="s">
        <v>2040</v>
      </c>
      <c r="S506" s="7">
        <f>(((J506/60)/60)/24)+DATE(1970,1,1)</f>
        <v>43213.208333333328</v>
      </c>
      <c r="T506" s="7">
        <f>(((K506/60)/60)/24)+DATE(1970,1,1)</f>
        <v>43230.208333333328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>
        <v>83</v>
      </c>
      <c r="H507" t="s">
        <v>21</v>
      </c>
      <c r="I507" t="s">
        <v>22</v>
      </c>
      <c r="J507">
        <v>1333688400</v>
      </c>
      <c r="K507">
        <v>1336885200</v>
      </c>
      <c r="L507" t="b">
        <v>0</v>
      </c>
      <c r="M507" t="b">
        <v>0</v>
      </c>
      <c r="N507" t="s">
        <v>42</v>
      </c>
      <c r="O507" s="4">
        <f>E507/D507</f>
        <v>5.9526666666666666</v>
      </c>
      <c r="P507">
        <f>IF(G507,E507/G507,0)</f>
        <v>107.57831325301204</v>
      </c>
      <c r="Q507" t="s">
        <v>2041</v>
      </c>
      <c r="R507" t="s">
        <v>2042</v>
      </c>
      <c r="S507" s="7">
        <f>(((J507/60)/60)/24)+DATE(1970,1,1)</f>
        <v>41005.208333333336</v>
      </c>
      <c r="T507" s="7">
        <f>(((K507/60)/60)/24)+DATE(1970,1,1)</f>
        <v>41042.208333333336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>
        <v>676</v>
      </c>
      <c r="H508" t="s">
        <v>21</v>
      </c>
      <c r="I508" t="s">
        <v>22</v>
      </c>
      <c r="J508">
        <v>1348290000</v>
      </c>
      <c r="K508">
        <v>1348808400</v>
      </c>
      <c r="L508" t="b">
        <v>0</v>
      </c>
      <c r="M508" t="b">
        <v>0</v>
      </c>
      <c r="N508" t="s">
        <v>133</v>
      </c>
      <c r="O508" s="4">
        <f>E508/D508</f>
        <v>1.1995602605863191</v>
      </c>
      <c r="P508">
        <f>IF(G508,E508/G508,0)</f>
        <v>108.95414201183432</v>
      </c>
      <c r="Q508" t="s">
        <v>2047</v>
      </c>
      <c r="R508" t="s">
        <v>2056</v>
      </c>
      <c r="S508" s="7">
        <f>(((J508/60)/60)/24)+DATE(1970,1,1)</f>
        <v>41174.208333333336</v>
      </c>
      <c r="T508" s="7">
        <f>(((K508/60)/60)/24)+DATE(1970,1,1)</f>
        <v>41180.208333333336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>
        <v>361</v>
      </c>
      <c r="H509" t="s">
        <v>26</v>
      </c>
      <c r="I509" t="s">
        <v>27</v>
      </c>
      <c r="J509">
        <v>1408856400</v>
      </c>
      <c r="K509">
        <v>1410152400</v>
      </c>
      <c r="L509" t="b">
        <v>0</v>
      </c>
      <c r="M509" t="b">
        <v>0</v>
      </c>
      <c r="N509" t="s">
        <v>28</v>
      </c>
      <c r="O509" s="4">
        <f>E509/D509</f>
        <v>2.6882978723404256</v>
      </c>
      <c r="P509">
        <f>IF(G509,E509/G509,0)</f>
        <v>35</v>
      </c>
      <c r="Q509" t="s">
        <v>2037</v>
      </c>
      <c r="R509" t="s">
        <v>2038</v>
      </c>
      <c r="S509" s="7">
        <f>(((J509/60)/60)/24)+DATE(1970,1,1)</f>
        <v>41875.208333333336</v>
      </c>
      <c r="T509" s="7">
        <f>(((K509/60)/60)/24)+DATE(1970,1,1)</f>
        <v>41890.208333333336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>
        <v>131</v>
      </c>
      <c r="H510" t="s">
        <v>21</v>
      </c>
      <c r="I510" t="s">
        <v>22</v>
      </c>
      <c r="J510">
        <v>1505192400</v>
      </c>
      <c r="K510">
        <v>1505797200</v>
      </c>
      <c r="L510" t="b">
        <v>0</v>
      </c>
      <c r="M510" t="b">
        <v>0</v>
      </c>
      <c r="N510" t="s">
        <v>17</v>
      </c>
      <c r="O510" s="4">
        <f>E510/D510</f>
        <v>3.7687878787878786</v>
      </c>
      <c r="P510">
        <f>IF(G510,E510/G510,0)</f>
        <v>94.938931297709928</v>
      </c>
      <c r="Q510" t="s">
        <v>2033</v>
      </c>
      <c r="R510" t="s">
        <v>2034</v>
      </c>
      <c r="S510" s="7">
        <f>(((J510/60)/60)/24)+DATE(1970,1,1)</f>
        <v>42990.208333333328</v>
      </c>
      <c r="T510" s="7">
        <f>(((K510/60)/60)/24)+DATE(1970,1,1)</f>
        <v>42997.208333333328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>
        <v>126</v>
      </c>
      <c r="H511" t="s">
        <v>21</v>
      </c>
      <c r="I511" t="s">
        <v>22</v>
      </c>
      <c r="J511">
        <v>1554786000</v>
      </c>
      <c r="K511">
        <v>1554872400</v>
      </c>
      <c r="L511" t="b">
        <v>0</v>
      </c>
      <c r="M511" t="b">
        <v>1</v>
      </c>
      <c r="N511" t="s">
        <v>65</v>
      </c>
      <c r="O511" s="4">
        <f>E511/D511</f>
        <v>7.2715789473684209</v>
      </c>
      <c r="P511">
        <f>IF(G511,E511/G511,0)</f>
        <v>109.65079365079364</v>
      </c>
      <c r="Q511" t="s">
        <v>2037</v>
      </c>
      <c r="R511" t="s">
        <v>2046</v>
      </c>
      <c r="S511" s="7">
        <f>(((J511/60)/60)/24)+DATE(1970,1,1)</f>
        <v>43564.208333333328</v>
      </c>
      <c r="T511" s="7">
        <f>(((K511/60)/60)/24)+DATE(1970,1,1)</f>
        <v>43565.208333333328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>
        <v>275</v>
      </c>
      <c r="H512" t="s">
        <v>21</v>
      </c>
      <c r="I512" t="s">
        <v>22</v>
      </c>
      <c r="J512">
        <v>1316667600</v>
      </c>
      <c r="K512">
        <v>1317186000</v>
      </c>
      <c r="L512" t="b">
        <v>0</v>
      </c>
      <c r="M512" t="b">
        <v>0</v>
      </c>
      <c r="N512" t="s">
        <v>269</v>
      </c>
      <c r="O512" s="4">
        <f>E512/D512</f>
        <v>1.7393877551020409</v>
      </c>
      <c r="P512">
        <f>IF(G512,E512/G512,0)</f>
        <v>30.992727272727272</v>
      </c>
      <c r="Q512" t="s">
        <v>2041</v>
      </c>
      <c r="R512" t="s">
        <v>2060</v>
      </c>
      <c r="S512" s="7">
        <f>(((J512/60)/60)/24)+DATE(1970,1,1)</f>
        <v>40808.208333333336</v>
      </c>
      <c r="T512" s="7">
        <f>(((K512/60)/60)/24)+DATE(1970,1,1)</f>
        <v>40814.208333333336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>
        <v>67</v>
      </c>
      <c r="H513" t="s">
        <v>21</v>
      </c>
      <c r="I513" t="s">
        <v>22</v>
      </c>
      <c r="J513">
        <v>1390716000</v>
      </c>
      <c r="K513">
        <v>1391234400</v>
      </c>
      <c r="L513" t="b">
        <v>0</v>
      </c>
      <c r="M513" t="b">
        <v>0</v>
      </c>
      <c r="N513" t="s">
        <v>122</v>
      </c>
      <c r="O513" s="4">
        <f>E513/D513</f>
        <v>1.1761111111111111</v>
      </c>
      <c r="P513">
        <f>IF(G513,E513/G513,0)</f>
        <v>94.791044776119406</v>
      </c>
      <c r="Q513" t="s">
        <v>2054</v>
      </c>
      <c r="R513" t="s">
        <v>2055</v>
      </c>
      <c r="S513" s="7">
        <f>(((J513/60)/60)/24)+DATE(1970,1,1)</f>
        <v>41665.25</v>
      </c>
      <c r="T513" s="7">
        <f>(((K513/60)/60)/24)+DATE(1970,1,1)</f>
        <v>41671.25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>
        <v>154</v>
      </c>
      <c r="H514" t="s">
        <v>21</v>
      </c>
      <c r="I514" t="s">
        <v>22</v>
      </c>
      <c r="J514">
        <v>1402894800</v>
      </c>
      <c r="K514">
        <v>1404363600</v>
      </c>
      <c r="L514" t="b">
        <v>0</v>
      </c>
      <c r="M514" t="b">
        <v>1</v>
      </c>
      <c r="N514" t="s">
        <v>42</v>
      </c>
      <c r="O514" s="4">
        <f>E514/D514</f>
        <v>2.1496</v>
      </c>
      <c r="P514">
        <f>IF(G514,E514/G514,0)</f>
        <v>69.79220779220779</v>
      </c>
      <c r="Q514" t="s">
        <v>2041</v>
      </c>
      <c r="R514" t="s">
        <v>2042</v>
      </c>
      <c r="S514" s="7">
        <f>(((J514/60)/60)/24)+DATE(1970,1,1)</f>
        <v>41806.208333333336</v>
      </c>
      <c r="T514" s="7">
        <f>(((K514/60)/60)/24)+DATE(1970,1,1)</f>
        <v>41823.208333333336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>
        <v>1782</v>
      </c>
      <c r="H515" t="s">
        <v>21</v>
      </c>
      <c r="I515" t="s">
        <v>22</v>
      </c>
      <c r="J515">
        <v>1429246800</v>
      </c>
      <c r="K515">
        <v>1429592400</v>
      </c>
      <c r="L515" t="b">
        <v>0</v>
      </c>
      <c r="M515" t="b">
        <v>1</v>
      </c>
      <c r="N515" t="s">
        <v>292</v>
      </c>
      <c r="O515" s="4">
        <f>E515/D515</f>
        <v>1.4949667110519307</v>
      </c>
      <c r="P515">
        <f>IF(G515,E515/G515,0)</f>
        <v>63.003367003367003</v>
      </c>
      <c r="Q515" t="s">
        <v>2050</v>
      </c>
      <c r="R515" t="s">
        <v>2061</v>
      </c>
      <c r="S515" s="7">
        <f>(((J515/60)/60)/24)+DATE(1970,1,1)</f>
        <v>42111.208333333328</v>
      </c>
      <c r="T515" s="7">
        <f>(((K515/60)/60)/24)+DATE(1970,1,1)</f>
        <v>42115.208333333328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>
        <v>903</v>
      </c>
      <c r="H516" t="s">
        <v>21</v>
      </c>
      <c r="I516" t="s">
        <v>22</v>
      </c>
      <c r="J516">
        <v>1412485200</v>
      </c>
      <c r="K516">
        <v>1413608400</v>
      </c>
      <c r="L516" t="b">
        <v>0</v>
      </c>
      <c r="M516" t="b">
        <v>0</v>
      </c>
      <c r="N516" t="s">
        <v>89</v>
      </c>
      <c r="O516" s="4">
        <f>E516/D516</f>
        <v>2.1933995584988963</v>
      </c>
      <c r="P516">
        <f>IF(G516,E516/G516,0)</f>
        <v>110.0343300110742</v>
      </c>
      <c r="Q516" t="s">
        <v>2050</v>
      </c>
      <c r="R516" t="s">
        <v>2051</v>
      </c>
      <c r="S516" s="7">
        <f>(((J516/60)/60)/24)+DATE(1970,1,1)</f>
        <v>41917.208333333336</v>
      </c>
      <c r="T516" s="7">
        <f>(((K516/60)/60)/24)+DATE(1970,1,1)</f>
        <v>41930.208333333336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>
        <v>94</v>
      </c>
      <c r="H517" t="s">
        <v>107</v>
      </c>
      <c r="I517" t="s">
        <v>108</v>
      </c>
      <c r="J517">
        <v>1557723600</v>
      </c>
      <c r="K517">
        <v>1562302800</v>
      </c>
      <c r="L517" t="b">
        <v>0</v>
      </c>
      <c r="M517" t="b">
        <v>0</v>
      </c>
      <c r="N517" t="s">
        <v>122</v>
      </c>
      <c r="O517" s="4">
        <f>E517/D517</f>
        <v>3.6776923076923076</v>
      </c>
      <c r="P517">
        <f>IF(G517,E517/G517,0)</f>
        <v>101.72340425531915</v>
      </c>
      <c r="Q517" t="s">
        <v>2054</v>
      </c>
      <c r="R517" t="s">
        <v>2055</v>
      </c>
      <c r="S517" s="7">
        <f>(((J517/60)/60)/24)+DATE(1970,1,1)</f>
        <v>43598.208333333328</v>
      </c>
      <c r="T517" s="7">
        <f>(((K517/60)/60)/24)+DATE(1970,1,1)</f>
        <v>43651.208333333328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>
        <v>180</v>
      </c>
      <c r="H518" t="s">
        <v>21</v>
      </c>
      <c r="I518" t="s">
        <v>22</v>
      </c>
      <c r="J518">
        <v>1537333200</v>
      </c>
      <c r="K518">
        <v>1537678800</v>
      </c>
      <c r="L518" t="b">
        <v>0</v>
      </c>
      <c r="M518" t="b">
        <v>0</v>
      </c>
      <c r="N518" t="s">
        <v>33</v>
      </c>
      <c r="O518" s="4">
        <f>E518/D518</f>
        <v>1.5990566037735849</v>
      </c>
      <c r="P518">
        <f>IF(G518,E518/G518,0)</f>
        <v>47.083333333333336</v>
      </c>
      <c r="Q518" t="s">
        <v>2039</v>
      </c>
      <c r="R518" t="s">
        <v>2040</v>
      </c>
      <c r="S518" s="7">
        <f>(((J518/60)/60)/24)+DATE(1970,1,1)</f>
        <v>43362.208333333328</v>
      </c>
      <c r="T518" s="7">
        <f>(((K518/60)/60)/24)+DATE(1970,1,1)</f>
        <v>43366.208333333328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>
        <v>533</v>
      </c>
      <c r="H519" t="s">
        <v>36</v>
      </c>
      <c r="I519" t="s">
        <v>37</v>
      </c>
      <c r="J519">
        <v>1319605200</v>
      </c>
      <c r="K519">
        <v>1320991200</v>
      </c>
      <c r="L519" t="b">
        <v>0</v>
      </c>
      <c r="M519" t="b">
        <v>0</v>
      </c>
      <c r="N519" t="s">
        <v>53</v>
      </c>
      <c r="O519" s="4">
        <f>E519/D519</f>
        <v>1.5546875</v>
      </c>
      <c r="P519">
        <f>IF(G519,E519/G519,0)</f>
        <v>28.001876172607879</v>
      </c>
      <c r="Q519" t="s">
        <v>2041</v>
      </c>
      <c r="R519" t="s">
        <v>2044</v>
      </c>
      <c r="S519" s="7">
        <f>(((J519/60)/60)/24)+DATE(1970,1,1)</f>
        <v>40842.208333333336</v>
      </c>
      <c r="T519" s="7">
        <f>(((K519/60)/60)/24)+DATE(1970,1,1)</f>
        <v>40858.25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>
        <v>2443</v>
      </c>
      <c r="H520" t="s">
        <v>40</v>
      </c>
      <c r="I520" t="s">
        <v>41</v>
      </c>
      <c r="J520">
        <v>1385704800</v>
      </c>
      <c r="K520">
        <v>1386828000</v>
      </c>
      <c r="L520" t="b">
        <v>0</v>
      </c>
      <c r="M520" t="b">
        <v>0</v>
      </c>
      <c r="N520" t="s">
        <v>28</v>
      </c>
      <c r="O520" s="4">
        <f>E520/D520</f>
        <v>1.0085974499089254</v>
      </c>
      <c r="P520">
        <f>IF(G520,E520/G520,0)</f>
        <v>67.996725337699544</v>
      </c>
      <c r="Q520" t="s">
        <v>2037</v>
      </c>
      <c r="R520" t="s">
        <v>2038</v>
      </c>
      <c r="S520" s="7">
        <f>(((J520/60)/60)/24)+DATE(1970,1,1)</f>
        <v>41607.25</v>
      </c>
      <c r="T520" s="7">
        <f>(((K520/60)/60)/24)+DATE(1970,1,1)</f>
        <v>41620.25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>
        <v>89</v>
      </c>
      <c r="H521" t="s">
        <v>21</v>
      </c>
      <c r="I521" t="s">
        <v>22</v>
      </c>
      <c r="J521">
        <v>1515736800</v>
      </c>
      <c r="K521">
        <v>1517119200</v>
      </c>
      <c r="L521" t="b">
        <v>0</v>
      </c>
      <c r="M521" t="b">
        <v>1</v>
      </c>
      <c r="N521" t="s">
        <v>33</v>
      </c>
      <c r="O521" s="4">
        <f>E521/D521</f>
        <v>1.1618181818181819</v>
      </c>
      <c r="P521">
        <f>IF(G521,E521/G521,0)</f>
        <v>43.078651685393261</v>
      </c>
      <c r="Q521" t="s">
        <v>2039</v>
      </c>
      <c r="R521" t="s">
        <v>2040</v>
      </c>
      <c r="S521" s="7">
        <f>(((J521/60)/60)/24)+DATE(1970,1,1)</f>
        <v>43112.25</v>
      </c>
      <c r="T521" s="7">
        <f>(((K521/60)/60)/24)+DATE(1970,1,1)</f>
        <v>43128.25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>
        <v>159</v>
      </c>
      <c r="H522" t="s">
        <v>21</v>
      </c>
      <c r="I522" t="s">
        <v>22</v>
      </c>
      <c r="J522">
        <v>1313125200</v>
      </c>
      <c r="K522">
        <v>1315026000</v>
      </c>
      <c r="L522" t="b">
        <v>0</v>
      </c>
      <c r="M522" t="b">
        <v>0</v>
      </c>
      <c r="N522" t="s">
        <v>319</v>
      </c>
      <c r="O522" s="4">
        <f>E522/D522</f>
        <v>3.1077777777777778</v>
      </c>
      <c r="P522">
        <f>IF(G522,E522/G522,0)</f>
        <v>87.95597484276729</v>
      </c>
      <c r="Q522" t="s">
        <v>2035</v>
      </c>
      <c r="R522" t="s">
        <v>2062</v>
      </c>
      <c r="S522" s="7">
        <f>(((J522/60)/60)/24)+DATE(1970,1,1)</f>
        <v>40767.208333333336</v>
      </c>
      <c r="T522" s="7">
        <f>(((K522/60)/60)/24)+DATE(1970,1,1)</f>
        <v>40789.208333333336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>
        <v>50</v>
      </c>
      <c r="H523" t="s">
        <v>21</v>
      </c>
      <c r="I523" t="s">
        <v>22</v>
      </c>
      <c r="J523">
        <v>1286341200</v>
      </c>
      <c r="K523">
        <v>1286859600</v>
      </c>
      <c r="L523" t="b">
        <v>0</v>
      </c>
      <c r="M523" t="b">
        <v>0</v>
      </c>
      <c r="N523" t="s">
        <v>68</v>
      </c>
      <c r="O523" s="4">
        <f>E523/D523</f>
        <v>2.617777777777778</v>
      </c>
      <c r="P523">
        <f>IF(G523,E523/G523,0)</f>
        <v>94.24</v>
      </c>
      <c r="Q523" t="s">
        <v>2047</v>
      </c>
      <c r="R523" t="s">
        <v>2048</v>
      </c>
      <c r="S523" s="7">
        <f>(((J523/60)/60)/24)+DATE(1970,1,1)</f>
        <v>40457.208333333336</v>
      </c>
      <c r="T523" s="7">
        <f>(((K523/60)/60)/24)+DATE(1970,1,1)</f>
        <v>40463.208333333336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>
        <v>186</v>
      </c>
      <c r="H524" t="s">
        <v>21</v>
      </c>
      <c r="I524" t="s">
        <v>22</v>
      </c>
      <c r="J524">
        <v>1519538400</v>
      </c>
      <c r="K524">
        <v>1519970400</v>
      </c>
      <c r="L524" t="b">
        <v>0</v>
      </c>
      <c r="M524" t="b">
        <v>0</v>
      </c>
      <c r="N524" t="s">
        <v>42</v>
      </c>
      <c r="O524" s="4">
        <f>E524/D524</f>
        <v>2.2316363636363636</v>
      </c>
      <c r="P524">
        <f>IF(G524,E524/G524,0)</f>
        <v>65.989247311827953</v>
      </c>
      <c r="Q524" t="s">
        <v>2041</v>
      </c>
      <c r="R524" t="s">
        <v>2042</v>
      </c>
      <c r="S524" s="7">
        <f>(((J524/60)/60)/24)+DATE(1970,1,1)</f>
        <v>43156.25</v>
      </c>
      <c r="T524" s="7">
        <f>(((K524/60)/60)/24)+DATE(1970,1,1)</f>
        <v>43161.25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>
        <v>1434603600</v>
      </c>
      <c r="L525" t="b">
        <v>0</v>
      </c>
      <c r="M525" t="b">
        <v>0</v>
      </c>
      <c r="N525" t="s">
        <v>28</v>
      </c>
      <c r="O525" s="4">
        <f>E525/D525</f>
        <v>1.0159097978227061</v>
      </c>
      <c r="P525">
        <f>IF(G525,E525/G525,0)</f>
        <v>60.992530345471522</v>
      </c>
      <c r="Q525" t="s">
        <v>2037</v>
      </c>
      <c r="R525" t="s">
        <v>2038</v>
      </c>
      <c r="S525" s="7">
        <f>(((J525/60)/60)/24)+DATE(1970,1,1)</f>
        <v>42167.208333333328</v>
      </c>
      <c r="T525" s="7">
        <f>(((K525/60)/60)/24)+DATE(1970,1,1)</f>
        <v>42173.208333333328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>
        <v>117</v>
      </c>
      <c r="H526" t="s">
        <v>21</v>
      </c>
      <c r="I526" t="s">
        <v>22</v>
      </c>
      <c r="J526">
        <v>1333688400</v>
      </c>
      <c r="K526">
        <v>1337230800</v>
      </c>
      <c r="L526" t="b">
        <v>0</v>
      </c>
      <c r="M526" t="b">
        <v>0</v>
      </c>
      <c r="N526" t="s">
        <v>28</v>
      </c>
      <c r="O526" s="4">
        <f>E526/D526</f>
        <v>2.3003999999999998</v>
      </c>
      <c r="P526">
        <f>IF(G526,E526/G526,0)</f>
        <v>98.307692307692307</v>
      </c>
      <c r="Q526" t="s">
        <v>2037</v>
      </c>
      <c r="R526" t="s">
        <v>2038</v>
      </c>
      <c r="S526" s="7">
        <f>(((J526/60)/60)/24)+DATE(1970,1,1)</f>
        <v>41005.208333333336</v>
      </c>
      <c r="T526" s="7">
        <f>(((K526/60)/60)/24)+DATE(1970,1,1)</f>
        <v>41046.208333333336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>
        <v>70</v>
      </c>
      <c r="H527" t="s">
        <v>21</v>
      </c>
      <c r="I527" t="s">
        <v>22</v>
      </c>
      <c r="J527">
        <v>1277701200</v>
      </c>
      <c r="K527">
        <v>1279429200</v>
      </c>
      <c r="L527" t="b">
        <v>0</v>
      </c>
      <c r="M527" t="b">
        <v>0</v>
      </c>
      <c r="N527" t="s">
        <v>60</v>
      </c>
      <c r="O527" s="4">
        <f>E527/D527</f>
        <v>1.355925925925926</v>
      </c>
      <c r="P527">
        <f>IF(G527,E527/G527,0)</f>
        <v>104.6</v>
      </c>
      <c r="Q527" t="s">
        <v>2035</v>
      </c>
      <c r="R527" t="s">
        <v>2045</v>
      </c>
      <c r="S527" s="7">
        <f>(((J527/60)/60)/24)+DATE(1970,1,1)</f>
        <v>40357.208333333336</v>
      </c>
      <c r="T527" s="7">
        <f>(((K527/60)/60)/24)+DATE(1970,1,1)</f>
        <v>40377.208333333336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>
        <v>135</v>
      </c>
      <c r="H528" t="s">
        <v>21</v>
      </c>
      <c r="I528" t="s">
        <v>22</v>
      </c>
      <c r="J528">
        <v>1560747600</v>
      </c>
      <c r="K528">
        <v>1561438800</v>
      </c>
      <c r="L528" t="b">
        <v>0</v>
      </c>
      <c r="M528" t="b">
        <v>0</v>
      </c>
      <c r="N528" t="s">
        <v>33</v>
      </c>
      <c r="O528" s="4">
        <f>E528/D528</f>
        <v>1.2909999999999999</v>
      </c>
      <c r="P528">
        <f>IF(G528,E528/G528,0)</f>
        <v>86.066666666666663</v>
      </c>
      <c r="Q528" t="s">
        <v>2039</v>
      </c>
      <c r="R528" t="s">
        <v>2040</v>
      </c>
      <c r="S528" s="7">
        <f>(((J528/60)/60)/24)+DATE(1970,1,1)</f>
        <v>43633.208333333328</v>
      </c>
      <c r="T528" s="7">
        <f>(((K528/60)/60)/24)+DATE(1970,1,1)</f>
        <v>43641.208333333328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>
        <v>768</v>
      </c>
      <c r="H529" t="s">
        <v>98</v>
      </c>
      <c r="I529" t="s">
        <v>99</v>
      </c>
      <c r="J529">
        <v>1410066000</v>
      </c>
      <c r="K529">
        <v>1410498000</v>
      </c>
      <c r="L529" t="b">
        <v>0</v>
      </c>
      <c r="M529" t="b">
        <v>0</v>
      </c>
      <c r="N529" t="s">
        <v>65</v>
      </c>
      <c r="O529" s="4">
        <f>E529/D529</f>
        <v>2.3651200000000001</v>
      </c>
      <c r="P529">
        <f>IF(G529,E529/G529,0)</f>
        <v>76.989583333333329</v>
      </c>
      <c r="Q529" t="s">
        <v>2037</v>
      </c>
      <c r="R529" t="s">
        <v>2046</v>
      </c>
      <c r="S529" s="7">
        <f>(((J529/60)/60)/24)+DATE(1970,1,1)</f>
        <v>41889.208333333336</v>
      </c>
      <c r="T529" s="7">
        <f>(((K529/60)/60)/24)+DATE(1970,1,1)</f>
        <v>41894.208333333336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>
        <v>199</v>
      </c>
      <c r="H530" t="s">
        <v>21</v>
      </c>
      <c r="I530" t="s">
        <v>22</v>
      </c>
      <c r="J530">
        <v>1465794000</v>
      </c>
      <c r="K530">
        <v>1466312400</v>
      </c>
      <c r="L530" t="b">
        <v>0</v>
      </c>
      <c r="M530" t="b">
        <v>1</v>
      </c>
      <c r="N530" t="s">
        <v>33</v>
      </c>
      <c r="O530" s="4">
        <f>E530/D530</f>
        <v>1.1249397590361445</v>
      </c>
      <c r="P530">
        <f>IF(G530,E530/G530,0)</f>
        <v>46.91959798994975</v>
      </c>
      <c r="Q530" t="s">
        <v>2039</v>
      </c>
      <c r="R530" t="s">
        <v>2040</v>
      </c>
      <c r="S530" s="7">
        <f>(((J530/60)/60)/24)+DATE(1970,1,1)</f>
        <v>42534.208333333328</v>
      </c>
      <c r="T530" s="7">
        <f>(((K530/60)/60)/24)+DATE(1970,1,1)</f>
        <v>42540.208333333328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>
        <v>107</v>
      </c>
      <c r="H531" t="s">
        <v>21</v>
      </c>
      <c r="I531" t="s">
        <v>22</v>
      </c>
      <c r="J531">
        <v>1500958800</v>
      </c>
      <c r="K531">
        <v>1501736400</v>
      </c>
      <c r="L531" t="b">
        <v>0</v>
      </c>
      <c r="M531" t="b">
        <v>0</v>
      </c>
      <c r="N531" t="s">
        <v>65</v>
      </c>
      <c r="O531" s="4">
        <f>E531/D531</f>
        <v>1.2102150537634409</v>
      </c>
      <c r="P531">
        <f>IF(G531,E531/G531,0)</f>
        <v>105.18691588785046</v>
      </c>
      <c r="Q531" t="s">
        <v>2037</v>
      </c>
      <c r="R531" t="s">
        <v>2046</v>
      </c>
      <c r="S531" s="7">
        <f>(((J531/60)/60)/24)+DATE(1970,1,1)</f>
        <v>42941.208333333328</v>
      </c>
      <c r="T531" s="7">
        <f>(((K531/60)/60)/24)+DATE(1970,1,1)</f>
        <v>42950.208333333328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>
        <v>195</v>
      </c>
      <c r="H532" t="s">
        <v>21</v>
      </c>
      <c r="I532" t="s">
        <v>22</v>
      </c>
      <c r="J532">
        <v>1357020000</v>
      </c>
      <c r="K532">
        <v>1361512800</v>
      </c>
      <c r="L532" t="b">
        <v>0</v>
      </c>
      <c r="M532" t="b">
        <v>0</v>
      </c>
      <c r="N532" t="s">
        <v>60</v>
      </c>
      <c r="O532" s="4">
        <f>E532/D532</f>
        <v>2.1987096774193549</v>
      </c>
      <c r="P532">
        <f>IF(G532,E532/G532,0)</f>
        <v>69.907692307692301</v>
      </c>
      <c r="Q532" t="s">
        <v>2035</v>
      </c>
      <c r="R532" t="s">
        <v>2045</v>
      </c>
      <c r="S532" s="7">
        <f>(((J532/60)/60)/24)+DATE(1970,1,1)</f>
        <v>41275.25</v>
      </c>
      <c r="T532" s="7">
        <f>(((K532/60)/60)/24)+DATE(1970,1,1)</f>
        <v>41327.25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>
        <v>3376</v>
      </c>
      <c r="H533" t="s">
        <v>21</v>
      </c>
      <c r="I533" t="s">
        <v>22</v>
      </c>
      <c r="J533">
        <v>1487311200</v>
      </c>
      <c r="K533">
        <v>1487916000</v>
      </c>
      <c r="L533" t="b">
        <v>0</v>
      </c>
      <c r="M533" t="b">
        <v>0</v>
      </c>
      <c r="N533" t="s">
        <v>60</v>
      </c>
      <c r="O533" s="4">
        <f>E533/D533</f>
        <v>4.2306746987951804</v>
      </c>
      <c r="P533">
        <f>IF(G533,E533/G533,0)</f>
        <v>52.006220379146917</v>
      </c>
      <c r="Q533" t="s">
        <v>2035</v>
      </c>
      <c r="R533" t="s">
        <v>2045</v>
      </c>
      <c r="S533" s="7">
        <f>(((J533/60)/60)/24)+DATE(1970,1,1)</f>
        <v>42783.25</v>
      </c>
      <c r="T533" s="7">
        <f>(((K533/60)/60)/24)+DATE(1970,1,1)</f>
        <v>42790.25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>
        <v>41</v>
      </c>
      <c r="H534" t="s">
        <v>21</v>
      </c>
      <c r="I534" t="s">
        <v>22</v>
      </c>
      <c r="J534">
        <v>1449554400</v>
      </c>
      <c r="K534">
        <v>1449640800</v>
      </c>
      <c r="L534" t="b">
        <v>0</v>
      </c>
      <c r="M534" t="b">
        <v>0</v>
      </c>
      <c r="N534" t="s">
        <v>23</v>
      </c>
      <c r="O534" s="4">
        <f>E534/D534</f>
        <v>2.2095238095238097</v>
      </c>
      <c r="P534">
        <f>IF(G534,E534/G534,0)</f>
        <v>113.17073170731707</v>
      </c>
      <c r="Q534" t="s">
        <v>2035</v>
      </c>
      <c r="R534" t="s">
        <v>2036</v>
      </c>
      <c r="S534" s="7">
        <f>(((J534/60)/60)/24)+DATE(1970,1,1)</f>
        <v>42346.25</v>
      </c>
      <c r="T534" s="7">
        <f>(((K534/60)/60)/24)+DATE(1970,1,1)</f>
        <v>42347.25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>
        <v>1821</v>
      </c>
      <c r="H535" t="s">
        <v>21</v>
      </c>
      <c r="I535" t="s">
        <v>22</v>
      </c>
      <c r="J535">
        <v>1553662800</v>
      </c>
      <c r="K535">
        <v>1555218000</v>
      </c>
      <c r="L535" t="b">
        <v>0</v>
      </c>
      <c r="M535" t="b">
        <v>1</v>
      </c>
      <c r="N535" t="s">
        <v>33</v>
      </c>
      <c r="O535" s="4">
        <f>E535/D535</f>
        <v>1.0001150627615063</v>
      </c>
      <c r="P535">
        <f>IF(G535,E535/G535,0)</f>
        <v>105.00933552992861</v>
      </c>
      <c r="Q535" t="s">
        <v>2039</v>
      </c>
      <c r="R535" t="s">
        <v>2040</v>
      </c>
      <c r="S535" s="7">
        <f>(((J535/60)/60)/24)+DATE(1970,1,1)</f>
        <v>43551.208333333328</v>
      </c>
      <c r="T535" s="7">
        <f>(((K535/60)/60)/24)+DATE(1970,1,1)</f>
        <v>43569.208333333328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>
        <v>164</v>
      </c>
      <c r="H536" t="s">
        <v>21</v>
      </c>
      <c r="I536" t="s">
        <v>22</v>
      </c>
      <c r="J536">
        <v>1556341200</v>
      </c>
      <c r="K536">
        <v>1557723600</v>
      </c>
      <c r="L536" t="b">
        <v>0</v>
      </c>
      <c r="M536" t="b">
        <v>0</v>
      </c>
      <c r="N536" t="s">
        <v>65</v>
      </c>
      <c r="O536" s="4">
        <f>E536/D536</f>
        <v>1.6231249999999999</v>
      </c>
      <c r="P536">
        <f>IF(G536,E536/G536,0)</f>
        <v>79.176829268292678</v>
      </c>
      <c r="Q536" t="s">
        <v>2037</v>
      </c>
      <c r="R536" t="s">
        <v>2046</v>
      </c>
      <c r="S536" s="7">
        <f>(((J536/60)/60)/24)+DATE(1970,1,1)</f>
        <v>43582.208333333328</v>
      </c>
      <c r="T536" s="7">
        <f>(((K536/60)/60)/24)+DATE(1970,1,1)</f>
        <v>43598.208333333328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>
        <v>157</v>
      </c>
      <c r="H537" t="s">
        <v>98</v>
      </c>
      <c r="I537" t="s">
        <v>99</v>
      </c>
      <c r="J537">
        <v>1544248800</v>
      </c>
      <c r="K537">
        <v>1546840800</v>
      </c>
      <c r="L537" t="b">
        <v>0</v>
      </c>
      <c r="M537" t="b">
        <v>0</v>
      </c>
      <c r="N537" t="s">
        <v>23</v>
      </c>
      <c r="O537" s="4">
        <f>E537/D537</f>
        <v>1.4973770491803278</v>
      </c>
      <c r="P537">
        <f>IF(G537,E537/G537,0)</f>
        <v>58.178343949044589</v>
      </c>
      <c r="Q537" t="s">
        <v>2035</v>
      </c>
      <c r="R537" t="s">
        <v>2036</v>
      </c>
      <c r="S537" s="7">
        <f>(((J537/60)/60)/24)+DATE(1970,1,1)</f>
        <v>43442.25</v>
      </c>
      <c r="T537" s="7">
        <f>(((K537/60)/60)/24)+DATE(1970,1,1)</f>
        <v>43472.25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>
        <v>246</v>
      </c>
      <c r="H538" t="s">
        <v>21</v>
      </c>
      <c r="I538" t="s">
        <v>22</v>
      </c>
      <c r="J538">
        <v>1508475600</v>
      </c>
      <c r="K538">
        <v>1512712800</v>
      </c>
      <c r="L538" t="b">
        <v>0</v>
      </c>
      <c r="M538" t="b">
        <v>1</v>
      </c>
      <c r="N538" t="s">
        <v>122</v>
      </c>
      <c r="O538" s="4">
        <f>E538/D538</f>
        <v>2.5325714285714285</v>
      </c>
      <c r="P538">
        <f>IF(G538,E538/G538,0)</f>
        <v>36.032520325203251</v>
      </c>
      <c r="Q538" t="s">
        <v>2054</v>
      </c>
      <c r="R538" t="s">
        <v>2055</v>
      </c>
      <c r="S538" s="7">
        <f>(((J538/60)/60)/24)+DATE(1970,1,1)</f>
        <v>43028.208333333328</v>
      </c>
      <c r="T538" s="7">
        <f>(((K538/60)/60)/24)+DATE(1970,1,1)</f>
        <v>43077.25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>
        <v>1396</v>
      </c>
      <c r="H539" t="s">
        <v>21</v>
      </c>
      <c r="I539" t="s">
        <v>22</v>
      </c>
      <c r="J539">
        <v>1507438800</v>
      </c>
      <c r="K539">
        <v>1507525200</v>
      </c>
      <c r="L539" t="b">
        <v>0</v>
      </c>
      <c r="M539" t="b">
        <v>0</v>
      </c>
      <c r="N539" t="s">
        <v>33</v>
      </c>
      <c r="O539" s="4">
        <f>E539/D539</f>
        <v>1.0016943521594683</v>
      </c>
      <c r="P539">
        <f>IF(G539,E539/G539,0)</f>
        <v>107.99068767908309</v>
      </c>
      <c r="Q539" t="s">
        <v>2039</v>
      </c>
      <c r="R539" t="s">
        <v>2040</v>
      </c>
      <c r="S539" s="7">
        <f>(((J539/60)/60)/24)+DATE(1970,1,1)</f>
        <v>43016.208333333328</v>
      </c>
      <c r="T539" s="7">
        <f>(((K539/60)/60)/24)+DATE(1970,1,1)</f>
        <v>43017.208333333328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>
        <v>2506</v>
      </c>
      <c r="H540" t="s">
        <v>21</v>
      </c>
      <c r="I540" t="s">
        <v>22</v>
      </c>
      <c r="J540">
        <v>1501563600</v>
      </c>
      <c r="K540">
        <v>1504328400</v>
      </c>
      <c r="L540" t="b">
        <v>0</v>
      </c>
      <c r="M540" t="b">
        <v>0</v>
      </c>
      <c r="N540" t="s">
        <v>28</v>
      </c>
      <c r="O540" s="4">
        <f>E540/D540</f>
        <v>1.2199004424778761</v>
      </c>
      <c r="P540">
        <f>IF(G540,E540/G540,0)</f>
        <v>44.005985634477256</v>
      </c>
      <c r="Q540" t="s">
        <v>2037</v>
      </c>
      <c r="R540" t="s">
        <v>2038</v>
      </c>
      <c r="S540" s="7">
        <f>(((J540/60)/60)/24)+DATE(1970,1,1)</f>
        <v>42948.208333333328</v>
      </c>
      <c r="T540" s="7">
        <f>(((K540/60)/60)/24)+DATE(1970,1,1)</f>
        <v>42980.208333333328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>
        <v>244</v>
      </c>
      <c r="H541" t="s">
        <v>21</v>
      </c>
      <c r="I541" t="s">
        <v>22</v>
      </c>
      <c r="J541">
        <v>1292997600</v>
      </c>
      <c r="K541">
        <v>1293343200</v>
      </c>
      <c r="L541" t="b">
        <v>0</v>
      </c>
      <c r="M541" t="b">
        <v>0</v>
      </c>
      <c r="N541" t="s">
        <v>122</v>
      </c>
      <c r="O541" s="4">
        <f>E541/D541</f>
        <v>1.3713265306122449</v>
      </c>
      <c r="P541">
        <f>IF(G541,E541/G541,0)</f>
        <v>55.077868852459019</v>
      </c>
      <c r="Q541" t="s">
        <v>2054</v>
      </c>
      <c r="R541" t="s">
        <v>2055</v>
      </c>
      <c r="S541" s="7">
        <f>(((J541/60)/60)/24)+DATE(1970,1,1)</f>
        <v>40534.25</v>
      </c>
      <c r="T541" s="7">
        <f>(((K541/60)/60)/24)+DATE(1970,1,1)</f>
        <v>40538.25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>
        <v>146</v>
      </c>
      <c r="H542" t="s">
        <v>26</v>
      </c>
      <c r="I542" t="s">
        <v>27</v>
      </c>
      <c r="J542">
        <v>1370840400</v>
      </c>
      <c r="K542">
        <v>1371704400</v>
      </c>
      <c r="L542" t="b">
        <v>0</v>
      </c>
      <c r="M542" t="b">
        <v>0</v>
      </c>
      <c r="N542" t="s">
        <v>33</v>
      </c>
      <c r="O542" s="4">
        <f>E542/D542</f>
        <v>4.155384615384615</v>
      </c>
      <c r="P542">
        <f>IF(G542,E542/G542,0)</f>
        <v>74</v>
      </c>
      <c r="Q542" t="s">
        <v>2039</v>
      </c>
      <c r="R542" t="s">
        <v>2040</v>
      </c>
      <c r="S542" s="7">
        <f>(((J542/60)/60)/24)+DATE(1970,1,1)</f>
        <v>41435.208333333336</v>
      </c>
      <c r="T542" s="7">
        <f>(((K542/60)/60)/24)+DATE(1970,1,1)</f>
        <v>41445.208333333336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>
        <v>1267</v>
      </c>
      <c r="H543" t="s">
        <v>21</v>
      </c>
      <c r="I543" t="s">
        <v>22</v>
      </c>
      <c r="J543">
        <v>1339909200</v>
      </c>
      <c r="K543">
        <v>1342328400</v>
      </c>
      <c r="L543" t="b">
        <v>0</v>
      </c>
      <c r="M543" t="b">
        <v>1</v>
      </c>
      <c r="N543" t="s">
        <v>100</v>
      </c>
      <c r="O543" s="4">
        <f>E543/D543</f>
        <v>4.240815450643777</v>
      </c>
      <c r="P543">
        <f>IF(G543,E543/G543,0)</f>
        <v>77.988161010260455</v>
      </c>
      <c r="Q543" t="s">
        <v>2041</v>
      </c>
      <c r="R543" t="s">
        <v>2052</v>
      </c>
      <c r="S543" s="7">
        <f>(((J543/60)/60)/24)+DATE(1970,1,1)</f>
        <v>41077.208333333336</v>
      </c>
      <c r="T543" s="7">
        <f>(((K543/60)/60)/24)+DATE(1970,1,1)</f>
        <v>41105.208333333336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>
        <v>1561</v>
      </c>
      <c r="H544" t="s">
        <v>21</v>
      </c>
      <c r="I544" t="s">
        <v>22</v>
      </c>
      <c r="J544">
        <v>1368853200</v>
      </c>
      <c r="K544">
        <v>1369371600</v>
      </c>
      <c r="L544" t="b">
        <v>0</v>
      </c>
      <c r="M544" t="b">
        <v>0</v>
      </c>
      <c r="N544" t="s">
        <v>33</v>
      </c>
      <c r="O544" s="4">
        <f>E544/D544</f>
        <v>1.6301447776628748</v>
      </c>
      <c r="P544">
        <f>IF(G544,E544/G544,0)</f>
        <v>100.98334401024984</v>
      </c>
      <c r="Q544" t="s">
        <v>2039</v>
      </c>
      <c r="R544" t="s">
        <v>2040</v>
      </c>
      <c r="S544" s="7">
        <f>(((J544/60)/60)/24)+DATE(1970,1,1)</f>
        <v>41412.208333333336</v>
      </c>
      <c r="T544" s="7">
        <f>(((K544/60)/60)/24)+DATE(1970,1,1)</f>
        <v>41418.208333333336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>
        <v>48</v>
      </c>
      <c r="H545" t="s">
        <v>21</v>
      </c>
      <c r="I545" t="s">
        <v>22</v>
      </c>
      <c r="J545">
        <v>1444021200</v>
      </c>
      <c r="K545">
        <v>1444107600</v>
      </c>
      <c r="L545" t="b">
        <v>0</v>
      </c>
      <c r="M545" t="b">
        <v>1</v>
      </c>
      <c r="N545" t="s">
        <v>65</v>
      </c>
      <c r="O545" s="4">
        <f>E545/D545</f>
        <v>8.9466666666666672</v>
      </c>
      <c r="P545">
        <f>IF(G545,E545/G545,0)</f>
        <v>111.83333333333333</v>
      </c>
      <c r="Q545" t="s">
        <v>2037</v>
      </c>
      <c r="R545" t="s">
        <v>2046</v>
      </c>
      <c r="S545" s="7">
        <f>(((J545/60)/60)/24)+DATE(1970,1,1)</f>
        <v>42282.208333333328</v>
      </c>
      <c r="T545" s="7">
        <f>(((K545/60)/60)/24)+DATE(1970,1,1)</f>
        <v>42283.208333333328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>
        <v>2739</v>
      </c>
      <c r="H546" t="s">
        <v>21</v>
      </c>
      <c r="I546" t="s">
        <v>22</v>
      </c>
      <c r="J546">
        <v>1289800800</v>
      </c>
      <c r="K546">
        <v>1291960800</v>
      </c>
      <c r="L546" t="b">
        <v>0</v>
      </c>
      <c r="M546" t="b">
        <v>0</v>
      </c>
      <c r="N546" t="s">
        <v>33</v>
      </c>
      <c r="O546" s="4">
        <f>E546/D546</f>
        <v>4.1647680412371137</v>
      </c>
      <c r="P546">
        <f>IF(G546,E546/G546,0)</f>
        <v>58.997079225994888</v>
      </c>
      <c r="Q546" t="s">
        <v>2039</v>
      </c>
      <c r="R546" t="s">
        <v>2040</v>
      </c>
      <c r="S546" s="7">
        <f>(((J546/60)/60)/24)+DATE(1970,1,1)</f>
        <v>40497.25</v>
      </c>
      <c r="T546" s="7">
        <f>(((K546/60)/60)/24)+DATE(1970,1,1)</f>
        <v>40522.25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>
        <v>3537</v>
      </c>
      <c r="H547" t="s">
        <v>15</v>
      </c>
      <c r="I547" t="s">
        <v>16</v>
      </c>
      <c r="J547">
        <v>1363496400</v>
      </c>
      <c r="K547">
        <v>1363582800</v>
      </c>
      <c r="L547" t="b">
        <v>0</v>
      </c>
      <c r="M547" t="b">
        <v>1</v>
      </c>
      <c r="N547" t="s">
        <v>33</v>
      </c>
      <c r="O547" s="4">
        <f>E547/D547</f>
        <v>3.5771910112359548</v>
      </c>
      <c r="P547">
        <f>IF(G547,E547/G547,0)</f>
        <v>45.005654509471306</v>
      </c>
      <c r="Q547" t="s">
        <v>2039</v>
      </c>
      <c r="R547" t="s">
        <v>2040</v>
      </c>
      <c r="S547" s="7">
        <f>(((J547/60)/60)/24)+DATE(1970,1,1)</f>
        <v>41350.208333333336</v>
      </c>
      <c r="T547" s="7">
        <f>(((K547/60)/60)/24)+DATE(1970,1,1)</f>
        <v>41351.208333333336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>
        <v>2107</v>
      </c>
      <c r="H548" t="s">
        <v>26</v>
      </c>
      <c r="I548" t="s">
        <v>27</v>
      </c>
      <c r="J548">
        <v>1269234000</v>
      </c>
      <c r="K548">
        <v>1269666000</v>
      </c>
      <c r="L548" t="b">
        <v>0</v>
      </c>
      <c r="M548" t="b">
        <v>0</v>
      </c>
      <c r="N548" t="s">
        <v>65</v>
      </c>
      <c r="O548" s="4">
        <f>E548/D548</f>
        <v>3.0845714285714285</v>
      </c>
      <c r="P548">
        <f>IF(G548,E548/G548,0)</f>
        <v>81.98196487897485</v>
      </c>
      <c r="Q548" t="s">
        <v>2037</v>
      </c>
      <c r="R548" t="s">
        <v>2046</v>
      </c>
      <c r="S548" s="7">
        <f>(((J548/60)/60)/24)+DATE(1970,1,1)</f>
        <v>40259.208333333336</v>
      </c>
      <c r="T548" s="7">
        <f>(((K548/60)/60)/24)+DATE(1970,1,1)</f>
        <v>40264.208333333336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>
        <v>3318</v>
      </c>
      <c r="H549" t="s">
        <v>36</v>
      </c>
      <c r="I549" t="s">
        <v>37</v>
      </c>
      <c r="J549">
        <v>1560574800</v>
      </c>
      <c r="K549">
        <v>1561957200</v>
      </c>
      <c r="L549" t="b">
        <v>0</v>
      </c>
      <c r="M549" t="b">
        <v>0</v>
      </c>
      <c r="N549" t="s">
        <v>33</v>
      </c>
      <c r="O549" s="4">
        <f>E549/D549</f>
        <v>7.2232472324723247</v>
      </c>
      <c r="P549">
        <f>IF(G549,E549/G549,0)</f>
        <v>58.996383363471971</v>
      </c>
      <c r="Q549" t="s">
        <v>2039</v>
      </c>
      <c r="R549" t="s">
        <v>2040</v>
      </c>
      <c r="S549" s="7">
        <f>(((J549/60)/60)/24)+DATE(1970,1,1)</f>
        <v>43631.208333333328</v>
      </c>
      <c r="T549" s="7">
        <f>(((K549/60)/60)/24)+DATE(1970,1,1)</f>
        <v>43647.208333333328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>
        <v>340</v>
      </c>
      <c r="H550" t="s">
        <v>21</v>
      </c>
      <c r="I550" t="s">
        <v>22</v>
      </c>
      <c r="J550">
        <v>1556859600</v>
      </c>
      <c r="K550">
        <v>1556946000</v>
      </c>
      <c r="L550" t="b">
        <v>0</v>
      </c>
      <c r="M550" t="b">
        <v>0</v>
      </c>
      <c r="N550" t="s">
        <v>33</v>
      </c>
      <c r="O550" s="4">
        <f>E550/D550</f>
        <v>2.9305555555555554</v>
      </c>
      <c r="P550">
        <f>IF(G550,E550/G550,0)</f>
        <v>31.029411764705884</v>
      </c>
      <c r="Q550" t="s">
        <v>2039</v>
      </c>
      <c r="R550" t="s">
        <v>2040</v>
      </c>
      <c r="S550" s="7">
        <f>(((J550/60)/60)/24)+DATE(1970,1,1)</f>
        <v>43588.208333333328</v>
      </c>
      <c r="T550" s="7">
        <f>(((K550/60)/60)/24)+DATE(1970,1,1)</f>
        <v>43589.208333333328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>
        <v>1442</v>
      </c>
      <c r="H551" t="s">
        <v>15</v>
      </c>
      <c r="I551" t="s">
        <v>16</v>
      </c>
      <c r="J551">
        <v>1361599200</v>
      </c>
      <c r="K551">
        <v>1364014800</v>
      </c>
      <c r="L551" t="b">
        <v>0</v>
      </c>
      <c r="M551" t="b">
        <v>1</v>
      </c>
      <c r="N551" t="s">
        <v>100</v>
      </c>
      <c r="O551" s="4">
        <f>E551/D551</f>
        <v>2.2987375415282392</v>
      </c>
      <c r="P551">
        <f>IF(G551,E551/G551,0)</f>
        <v>95.966712898751737</v>
      </c>
      <c r="Q551" t="s">
        <v>2041</v>
      </c>
      <c r="R551" t="s">
        <v>2052</v>
      </c>
      <c r="S551" s="7">
        <f>(((J551/60)/60)/24)+DATE(1970,1,1)</f>
        <v>41328.25</v>
      </c>
      <c r="T551" s="7">
        <f>(((K551/60)/60)/24)+DATE(1970,1,1)</f>
        <v>41356.208333333336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>
        <v>126</v>
      </c>
      <c r="H552" t="s">
        <v>21</v>
      </c>
      <c r="I552" t="s">
        <v>22</v>
      </c>
      <c r="J552">
        <v>1442206800</v>
      </c>
      <c r="K552">
        <v>1443589200</v>
      </c>
      <c r="L552" t="b">
        <v>0</v>
      </c>
      <c r="M552" t="b">
        <v>0</v>
      </c>
      <c r="N552" t="s">
        <v>148</v>
      </c>
      <c r="O552" s="4">
        <f>E552/D552</f>
        <v>1.227605633802817</v>
      </c>
      <c r="P552">
        <f>IF(G552,E552/G552,0)</f>
        <v>69.174603174603178</v>
      </c>
      <c r="Q552" t="s">
        <v>2035</v>
      </c>
      <c r="R552" t="s">
        <v>2057</v>
      </c>
      <c r="S552" s="7">
        <f>(((J552/60)/60)/24)+DATE(1970,1,1)</f>
        <v>42261.208333333328</v>
      </c>
      <c r="T552" s="7">
        <f>(((K552/60)/60)/24)+DATE(1970,1,1)</f>
        <v>42277.208333333328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>
        <v>524</v>
      </c>
      <c r="H553" t="s">
        <v>21</v>
      </c>
      <c r="I553" t="s">
        <v>22</v>
      </c>
      <c r="J553">
        <v>1532840400</v>
      </c>
      <c r="K553">
        <v>1533445200</v>
      </c>
      <c r="L553" t="b">
        <v>0</v>
      </c>
      <c r="M553" t="b">
        <v>0</v>
      </c>
      <c r="N553" t="s">
        <v>50</v>
      </c>
      <c r="O553" s="4">
        <f>E553/D553</f>
        <v>3.61753164556962</v>
      </c>
      <c r="P553">
        <f>IF(G553,E553/G553,0)</f>
        <v>109.07824427480917</v>
      </c>
      <c r="Q553" t="s">
        <v>2035</v>
      </c>
      <c r="R553" t="s">
        <v>2043</v>
      </c>
      <c r="S553" s="7">
        <f>(((J553/60)/60)/24)+DATE(1970,1,1)</f>
        <v>43310.208333333328</v>
      </c>
      <c r="T553" s="7">
        <f>(((K553/60)/60)/24)+DATE(1970,1,1)</f>
        <v>43317.208333333328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>
        <v>1989</v>
      </c>
      <c r="H554" t="s">
        <v>21</v>
      </c>
      <c r="I554" t="s">
        <v>22</v>
      </c>
      <c r="J554">
        <v>1498194000</v>
      </c>
      <c r="K554">
        <v>1499403600</v>
      </c>
      <c r="L554" t="b">
        <v>0</v>
      </c>
      <c r="M554" t="b">
        <v>0</v>
      </c>
      <c r="N554" t="s">
        <v>53</v>
      </c>
      <c r="O554" s="4">
        <f>E554/D554</f>
        <v>2.9820475319926874</v>
      </c>
      <c r="P554">
        <f>IF(G554,E554/G554,0)</f>
        <v>82.010055304172951</v>
      </c>
      <c r="Q554" t="s">
        <v>2041</v>
      </c>
      <c r="R554" t="s">
        <v>2044</v>
      </c>
      <c r="S554" s="7">
        <f>(((J554/60)/60)/24)+DATE(1970,1,1)</f>
        <v>42909.208333333328</v>
      </c>
      <c r="T554" s="7">
        <f>(((K554/60)/60)/24)+DATE(1970,1,1)</f>
        <v>42923.208333333328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>
        <v>157</v>
      </c>
      <c r="H555" t="s">
        <v>21</v>
      </c>
      <c r="I555" t="s">
        <v>22</v>
      </c>
      <c r="J555">
        <v>1406264400</v>
      </c>
      <c r="K555">
        <v>1407819600</v>
      </c>
      <c r="L555" t="b">
        <v>0</v>
      </c>
      <c r="M555" t="b">
        <v>0</v>
      </c>
      <c r="N555" t="s">
        <v>28</v>
      </c>
      <c r="O555" s="4">
        <f>E555/D555</f>
        <v>6.8119047619047617</v>
      </c>
      <c r="P555">
        <f>IF(G555,E555/G555,0)</f>
        <v>91.114649681528661</v>
      </c>
      <c r="Q555" t="s">
        <v>2037</v>
      </c>
      <c r="R555" t="s">
        <v>2038</v>
      </c>
      <c r="S555" s="7">
        <f>(((J555/60)/60)/24)+DATE(1970,1,1)</f>
        <v>41845.208333333336</v>
      </c>
      <c r="T555" s="7">
        <f>(((K555/60)/60)/24)+DATE(1970,1,1)</f>
        <v>41863.208333333336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>
        <v>4498</v>
      </c>
      <c r="H556" t="s">
        <v>26</v>
      </c>
      <c r="I556" t="s">
        <v>27</v>
      </c>
      <c r="J556">
        <v>1484632800</v>
      </c>
      <c r="K556">
        <v>1484805600</v>
      </c>
      <c r="L556" t="b">
        <v>0</v>
      </c>
      <c r="M556" t="b">
        <v>0</v>
      </c>
      <c r="N556" t="s">
        <v>33</v>
      </c>
      <c r="O556" s="4">
        <f>E556/D556</f>
        <v>1.3440792216817234</v>
      </c>
      <c r="P556">
        <f>IF(G556,E556/G556,0)</f>
        <v>42.999777678968428</v>
      </c>
      <c r="Q556" t="s">
        <v>2039</v>
      </c>
      <c r="R556" t="s">
        <v>2040</v>
      </c>
      <c r="S556" s="7">
        <f>(((J556/60)/60)/24)+DATE(1970,1,1)</f>
        <v>42752.25</v>
      </c>
      <c r="T556" s="7">
        <f>(((K556/60)/60)/24)+DATE(1970,1,1)</f>
        <v>42754.25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>
        <v>80</v>
      </c>
      <c r="H557" t="s">
        <v>21</v>
      </c>
      <c r="I557" t="s">
        <v>22</v>
      </c>
      <c r="J557">
        <v>1539752400</v>
      </c>
      <c r="K557">
        <v>1540789200</v>
      </c>
      <c r="L557" t="b">
        <v>1</v>
      </c>
      <c r="M557" t="b">
        <v>0</v>
      </c>
      <c r="N557" t="s">
        <v>33</v>
      </c>
      <c r="O557" s="4">
        <f>E557/D557</f>
        <v>4.3184615384615386</v>
      </c>
      <c r="P557">
        <f>IF(G557,E557/G557,0)</f>
        <v>70.174999999999997</v>
      </c>
      <c r="Q557" t="s">
        <v>2039</v>
      </c>
      <c r="R557" t="s">
        <v>2040</v>
      </c>
      <c r="S557" s="7">
        <f>(((J557/60)/60)/24)+DATE(1970,1,1)</f>
        <v>43390.208333333328</v>
      </c>
      <c r="T557" s="7">
        <f>(((K557/60)/60)/24)+DATE(1970,1,1)</f>
        <v>43402.208333333328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>
        <v>43</v>
      </c>
      <c r="H558" t="s">
        <v>21</v>
      </c>
      <c r="I558" t="s">
        <v>22</v>
      </c>
      <c r="J558">
        <v>1535432400</v>
      </c>
      <c r="K558">
        <v>1537160400</v>
      </c>
      <c r="L558" t="b">
        <v>0</v>
      </c>
      <c r="M558" t="b">
        <v>1</v>
      </c>
      <c r="N558" t="s">
        <v>23</v>
      </c>
      <c r="O558" s="4">
        <f>E558/D558</f>
        <v>4.2569999999999997</v>
      </c>
      <c r="P558">
        <f>IF(G558,E558/G558,0)</f>
        <v>99</v>
      </c>
      <c r="Q558" t="s">
        <v>2035</v>
      </c>
      <c r="R558" t="s">
        <v>2036</v>
      </c>
      <c r="S558" s="7">
        <f>(((J558/60)/60)/24)+DATE(1970,1,1)</f>
        <v>43340.208333333328</v>
      </c>
      <c r="T558" s="7">
        <f>(((K558/60)/60)/24)+DATE(1970,1,1)</f>
        <v>43360.208333333328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>
        <v>2053</v>
      </c>
      <c r="H559" t="s">
        <v>21</v>
      </c>
      <c r="I559" t="s">
        <v>22</v>
      </c>
      <c r="J559">
        <v>1510207200</v>
      </c>
      <c r="K559">
        <v>1512280800</v>
      </c>
      <c r="L559" t="b">
        <v>0</v>
      </c>
      <c r="M559" t="b">
        <v>0</v>
      </c>
      <c r="N559" t="s">
        <v>42</v>
      </c>
      <c r="O559" s="4">
        <f>E559/D559</f>
        <v>1.0112239715591671</v>
      </c>
      <c r="P559">
        <f>IF(G559,E559/G559,0)</f>
        <v>96.984900146127615</v>
      </c>
      <c r="Q559" t="s">
        <v>2041</v>
      </c>
      <c r="R559" t="s">
        <v>2042</v>
      </c>
      <c r="S559" s="7">
        <f>(((J559/60)/60)/24)+DATE(1970,1,1)</f>
        <v>43048.25</v>
      </c>
      <c r="T559" s="7">
        <f>(((K559/60)/60)/24)+DATE(1970,1,1)</f>
        <v>43072.25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>
        <v>168</v>
      </c>
      <c r="H560" t="s">
        <v>21</v>
      </c>
      <c r="I560" t="s">
        <v>22</v>
      </c>
      <c r="J560">
        <v>1576389600</v>
      </c>
      <c r="K560">
        <v>1580364000</v>
      </c>
      <c r="L560" t="b">
        <v>0</v>
      </c>
      <c r="M560" t="b">
        <v>0</v>
      </c>
      <c r="N560" t="s">
        <v>33</v>
      </c>
      <c r="O560" s="4">
        <f>E560/D560</f>
        <v>1.5185185185185186</v>
      </c>
      <c r="P560">
        <f>IF(G560,E560/G560,0)</f>
        <v>73.214285714285708</v>
      </c>
      <c r="Q560" t="s">
        <v>2039</v>
      </c>
      <c r="R560" t="s">
        <v>2040</v>
      </c>
      <c r="S560" s="7">
        <f>(((J560/60)/60)/24)+DATE(1970,1,1)</f>
        <v>43814.25</v>
      </c>
      <c r="T560" s="7">
        <f>(((K560/60)/60)/24)+DATE(1970,1,1)</f>
        <v>43860.25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>
        <v>4289</v>
      </c>
      <c r="H561" t="s">
        <v>21</v>
      </c>
      <c r="I561" t="s">
        <v>22</v>
      </c>
      <c r="J561">
        <v>1289019600</v>
      </c>
      <c r="K561">
        <v>1289714400</v>
      </c>
      <c r="L561" t="b">
        <v>0</v>
      </c>
      <c r="M561" t="b">
        <v>1</v>
      </c>
      <c r="N561" t="s">
        <v>60</v>
      </c>
      <c r="O561" s="4">
        <f>E561/D561</f>
        <v>1.9516382252559727</v>
      </c>
      <c r="P561">
        <f>IF(G561,E561/G561,0)</f>
        <v>39.997435299603637</v>
      </c>
      <c r="Q561" t="s">
        <v>2035</v>
      </c>
      <c r="R561" t="s">
        <v>2045</v>
      </c>
      <c r="S561" s="7">
        <f>(((J561/60)/60)/24)+DATE(1970,1,1)</f>
        <v>40488.208333333336</v>
      </c>
      <c r="T561" s="7">
        <f>(((K561/60)/60)/24)+DATE(1970,1,1)</f>
        <v>40496.25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>
        <v>165</v>
      </c>
      <c r="H562" t="s">
        <v>21</v>
      </c>
      <c r="I562" t="s">
        <v>22</v>
      </c>
      <c r="J562">
        <v>1282194000</v>
      </c>
      <c r="K562">
        <v>1282712400</v>
      </c>
      <c r="L562" t="b">
        <v>0</v>
      </c>
      <c r="M562" t="b">
        <v>0</v>
      </c>
      <c r="N562" t="s">
        <v>23</v>
      </c>
      <c r="O562" s="4">
        <f>E562/D562</f>
        <v>10.231428571428571</v>
      </c>
      <c r="P562">
        <f>IF(G562,E562/G562,0)</f>
        <v>86.812121212121212</v>
      </c>
      <c r="Q562" t="s">
        <v>2035</v>
      </c>
      <c r="R562" t="s">
        <v>2036</v>
      </c>
      <c r="S562" s="7">
        <f>(((J562/60)/60)/24)+DATE(1970,1,1)</f>
        <v>40409.208333333336</v>
      </c>
      <c r="T562" s="7">
        <f>(((K562/60)/60)/24)+DATE(1970,1,1)</f>
        <v>40415.208333333336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>
        <v>1815</v>
      </c>
      <c r="H563" t="s">
        <v>21</v>
      </c>
      <c r="I563" t="s">
        <v>22</v>
      </c>
      <c r="J563">
        <v>1321941600</v>
      </c>
      <c r="K563">
        <v>1322114400</v>
      </c>
      <c r="L563" t="b">
        <v>0</v>
      </c>
      <c r="M563" t="b">
        <v>0</v>
      </c>
      <c r="N563" t="s">
        <v>33</v>
      </c>
      <c r="O563" s="4">
        <f>E563/D563</f>
        <v>1.5507066557107643</v>
      </c>
      <c r="P563">
        <f>IF(G563,E563/G563,0)</f>
        <v>103.97851239669421</v>
      </c>
      <c r="Q563" t="s">
        <v>2039</v>
      </c>
      <c r="R563" t="s">
        <v>2040</v>
      </c>
      <c r="S563" s="7">
        <f>(((J563/60)/60)/24)+DATE(1970,1,1)</f>
        <v>40869.25</v>
      </c>
      <c r="T563" s="7">
        <f>(((K563/60)/60)/24)+DATE(1970,1,1)</f>
        <v>40871.25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>
        <v>397</v>
      </c>
      <c r="H564" t="s">
        <v>40</v>
      </c>
      <c r="I564" t="s">
        <v>41</v>
      </c>
      <c r="J564">
        <v>1320991200</v>
      </c>
      <c r="K564">
        <v>1323928800</v>
      </c>
      <c r="L564" t="b">
        <v>0</v>
      </c>
      <c r="M564" t="b">
        <v>1</v>
      </c>
      <c r="N564" t="s">
        <v>100</v>
      </c>
      <c r="O564" s="4">
        <f>E564/D564</f>
        <v>2.1594736842105262</v>
      </c>
      <c r="P564">
        <f>IF(G564,E564/G564,0)</f>
        <v>31.005037783375315</v>
      </c>
      <c r="Q564" t="s">
        <v>2041</v>
      </c>
      <c r="R564" t="s">
        <v>2052</v>
      </c>
      <c r="S564" s="7">
        <f>(((J564/60)/60)/24)+DATE(1970,1,1)</f>
        <v>40858.25</v>
      </c>
      <c r="T564" s="7">
        <f>(((K564/60)/60)/24)+DATE(1970,1,1)</f>
        <v>40892.25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v>1539</v>
      </c>
      <c r="H565" t="s">
        <v>21</v>
      </c>
      <c r="I565" t="s">
        <v>22</v>
      </c>
      <c r="J565">
        <v>1345093200</v>
      </c>
      <c r="K565">
        <v>1346130000</v>
      </c>
      <c r="L565" t="b">
        <v>0</v>
      </c>
      <c r="M565" t="b">
        <v>0</v>
      </c>
      <c r="N565" t="s">
        <v>71</v>
      </c>
      <c r="O565" s="4">
        <f>E565/D565</f>
        <v>3.3212709832134291</v>
      </c>
      <c r="P565">
        <f>IF(G565,E565/G565,0)</f>
        <v>89.991552956465242</v>
      </c>
      <c r="Q565" t="s">
        <v>2041</v>
      </c>
      <c r="R565" t="s">
        <v>2049</v>
      </c>
      <c r="S565" s="7">
        <f>(((J565/60)/60)/24)+DATE(1970,1,1)</f>
        <v>41137.208333333336</v>
      </c>
      <c r="T565" s="7">
        <f>(((K565/60)/60)/24)+DATE(1970,1,1)</f>
        <v>41149.208333333336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>
        <v>138</v>
      </c>
      <c r="H566" t="s">
        <v>21</v>
      </c>
      <c r="I566" t="s">
        <v>22</v>
      </c>
      <c r="J566">
        <v>1412226000</v>
      </c>
      <c r="K566">
        <v>1412312400</v>
      </c>
      <c r="L566" t="b">
        <v>0</v>
      </c>
      <c r="M566" t="b">
        <v>0</v>
      </c>
      <c r="N566" t="s">
        <v>122</v>
      </c>
      <c r="O566" s="4">
        <f>E566/D566</f>
        <v>1.3797916666666667</v>
      </c>
      <c r="P566">
        <f>IF(G566,E566/G566,0)</f>
        <v>47.992753623188406</v>
      </c>
      <c r="Q566" t="s">
        <v>2054</v>
      </c>
      <c r="R566" t="s">
        <v>2055</v>
      </c>
      <c r="S566" s="7">
        <f>(((J566/60)/60)/24)+DATE(1970,1,1)</f>
        <v>41914.208333333336</v>
      </c>
      <c r="T566" s="7">
        <f>(((K566/60)/60)/24)+DATE(1970,1,1)</f>
        <v>41915.208333333336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>
        <v>3594</v>
      </c>
      <c r="H567" t="s">
        <v>21</v>
      </c>
      <c r="I567" t="s">
        <v>22</v>
      </c>
      <c r="J567">
        <v>1411534800</v>
      </c>
      <c r="K567">
        <v>1415426400</v>
      </c>
      <c r="L567" t="b">
        <v>0</v>
      </c>
      <c r="M567" t="b">
        <v>0</v>
      </c>
      <c r="N567" t="s">
        <v>474</v>
      </c>
      <c r="O567" s="4">
        <f>E567/D567</f>
        <v>4.0363930885529156</v>
      </c>
      <c r="P567">
        <f>IF(G567,E567/G567,0)</f>
        <v>51.999165275459099</v>
      </c>
      <c r="Q567" t="s">
        <v>2041</v>
      </c>
      <c r="R567" t="s">
        <v>2063</v>
      </c>
      <c r="S567" s="7">
        <f>(((J567/60)/60)/24)+DATE(1970,1,1)</f>
        <v>41906.208333333336</v>
      </c>
      <c r="T567" s="7">
        <f>(((K567/60)/60)/24)+DATE(1970,1,1)</f>
        <v>41951.25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>
        <v>5880</v>
      </c>
      <c r="H568" t="s">
        <v>21</v>
      </c>
      <c r="I568" t="s">
        <v>22</v>
      </c>
      <c r="J568">
        <v>1399093200</v>
      </c>
      <c r="K568">
        <v>1399093200</v>
      </c>
      <c r="L568" t="b">
        <v>1</v>
      </c>
      <c r="M568" t="b">
        <v>0</v>
      </c>
      <c r="N568" t="s">
        <v>23</v>
      </c>
      <c r="O568" s="4">
        <f>E568/D568</f>
        <v>2.6017404129793511</v>
      </c>
      <c r="P568">
        <f>IF(G568,E568/G568,0)</f>
        <v>29.999659863945578</v>
      </c>
      <c r="Q568" t="s">
        <v>2035</v>
      </c>
      <c r="R568" t="s">
        <v>2036</v>
      </c>
      <c r="S568" s="7">
        <f>(((J568/60)/60)/24)+DATE(1970,1,1)</f>
        <v>41762.208333333336</v>
      </c>
      <c r="T568" s="7">
        <f>(((K568/60)/60)/24)+DATE(1970,1,1)</f>
        <v>41762.208333333336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>
        <v>112</v>
      </c>
      <c r="H569" t="s">
        <v>21</v>
      </c>
      <c r="I569" t="s">
        <v>22</v>
      </c>
      <c r="J569">
        <v>1270702800</v>
      </c>
      <c r="K569">
        <v>1273899600</v>
      </c>
      <c r="L569" t="b">
        <v>0</v>
      </c>
      <c r="M569" t="b">
        <v>0</v>
      </c>
      <c r="N569" t="s">
        <v>122</v>
      </c>
      <c r="O569" s="4">
        <f>E569/D569</f>
        <v>3.6663333333333332</v>
      </c>
      <c r="P569">
        <f>IF(G569,E569/G569,0)</f>
        <v>98.205357142857139</v>
      </c>
      <c r="Q569" t="s">
        <v>2054</v>
      </c>
      <c r="R569" t="s">
        <v>2055</v>
      </c>
      <c r="S569" s="7">
        <f>(((J569/60)/60)/24)+DATE(1970,1,1)</f>
        <v>40276.208333333336</v>
      </c>
      <c r="T569" s="7">
        <f>(((K569/60)/60)/24)+DATE(1970,1,1)</f>
        <v>40313.208333333336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>
        <v>943</v>
      </c>
      <c r="H570" t="s">
        <v>21</v>
      </c>
      <c r="I570" t="s">
        <v>22</v>
      </c>
      <c r="J570">
        <v>1431666000</v>
      </c>
      <c r="K570">
        <v>1432184400</v>
      </c>
      <c r="L570" t="b">
        <v>0</v>
      </c>
      <c r="M570" t="b">
        <v>0</v>
      </c>
      <c r="N570" t="s">
        <v>292</v>
      </c>
      <c r="O570" s="4">
        <f>E570/D570</f>
        <v>1.687208538587849</v>
      </c>
      <c r="P570">
        <f>IF(G570,E570/G570,0)</f>
        <v>108.96182396606575</v>
      </c>
      <c r="Q570" t="s">
        <v>2050</v>
      </c>
      <c r="R570" t="s">
        <v>2061</v>
      </c>
      <c r="S570" s="7">
        <f>(((J570/60)/60)/24)+DATE(1970,1,1)</f>
        <v>42139.208333333328</v>
      </c>
      <c r="T570" s="7">
        <f>(((K570/60)/60)/24)+DATE(1970,1,1)</f>
        <v>42145.208333333328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>
        <v>2468</v>
      </c>
      <c r="H571" t="s">
        <v>21</v>
      </c>
      <c r="I571" t="s">
        <v>22</v>
      </c>
      <c r="J571">
        <v>1472619600</v>
      </c>
      <c r="K571">
        <v>1474779600</v>
      </c>
      <c r="L571" t="b">
        <v>0</v>
      </c>
      <c r="M571" t="b">
        <v>0</v>
      </c>
      <c r="N571" t="s">
        <v>71</v>
      </c>
      <c r="O571" s="4">
        <f>E571/D571</f>
        <v>1.1990717911530093</v>
      </c>
      <c r="P571">
        <f>IF(G571,E571/G571,0)</f>
        <v>66.998379254457049</v>
      </c>
      <c r="Q571" t="s">
        <v>2041</v>
      </c>
      <c r="R571" t="s">
        <v>2049</v>
      </c>
      <c r="S571" s="7">
        <f>(((J571/60)/60)/24)+DATE(1970,1,1)</f>
        <v>42613.208333333328</v>
      </c>
      <c r="T571" s="7">
        <f>(((K571/60)/60)/24)+DATE(1970,1,1)</f>
        <v>42638.208333333328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>
        <v>2551</v>
      </c>
      <c r="H572" t="s">
        <v>21</v>
      </c>
      <c r="I572" t="s">
        <v>22</v>
      </c>
      <c r="J572">
        <v>1496293200</v>
      </c>
      <c r="K572">
        <v>1500440400</v>
      </c>
      <c r="L572" t="b">
        <v>0</v>
      </c>
      <c r="M572" t="b">
        <v>1</v>
      </c>
      <c r="N572" t="s">
        <v>292</v>
      </c>
      <c r="O572" s="4">
        <f>E572/D572</f>
        <v>1.936892523364486</v>
      </c>
      <c r="P572">
        <f>IF(G572,E572/G572,0)</f>
        <v>64.99333594668758</v>
      </c>
      <c r="Q572" t="s">
        <v>2050</v>
      </c>
      <c r="R572" t="s">
        <v>2061</v>
      </c>
      <c r="S572" s="7">
        <f>(((J572/60)/60)/24)+DATE(1970,1,1)</f>
        <v>42887.208333333328</v>
      </c>
      <c r="T572" s="7">
        <f>(((K572/60)/60)/24)+DATE(1970,1,1)</f>
        <v>42935.208333333328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>
        <v>101</v>
      </c>
      <c r="H573" t="s">
        <v>21</v>
      </c>
      <c r="I573" t="s">
        <v>22</v>
      </c>
      <c r="J573">
        <v>1575612000</v>
      </c>
      <c r="K573">
        <v>1575612000</v>
      </c>
      <c r="L573" t="b">
        <v>0</v>
      </c>
      <c r="M573" t="b">
        <v>0</v>
      </c>
      <c r="N573" t="s">
        <v>89</v>
      </c>
      <c r="O573" s="4">
        <f>E573/D573</f>
        <v>4.2016666666666671</v>
      </c>
      <c r="P573">
        <f>IF(G573,E573/G573,0)</f>
        <v>99.841584158415841</v>
      </c>
      <c r="Q573" t="s">
        <v>2050</v>
      </c>
      <c r="R573" t="s">
        <v>2051</v>
      </c>
      <c r="S573" s="7">
        <f>(((J573/60)/60)/24)+DATE(1970,1,1)</f>
        <v>43805.25</v>
      </c>
      <c r="T573" s="7">
        <f>(((K573/60)/60)/24)+DATE(1970,1,1)</f>
        <v>43805.25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>
        <v>92</v>
      </c>
      <c r="H574" t="s">
        <v>21</v>
      </c>
      <c r="I574" t="s">
        <v>22</v>
      </c>
      <c r="J574">
        <v>1469422800</v>
      </c>
      <c r="K574">
        <v>1469509200</v>
      </c>
      <c r="L574" t="b">
        <v>0</v>
      </c>
      <c r="M574" t="b">
        <v>0</v>
      </c>
      <c r="N574" t="s">
        <v>33</v>
      </c>
      <c r="O574" s="4">
        <f>E574/D574</f>
        <v>1.7126470588235294</v>
      </c>
      <c r="P574">
        <f>IF(G574,E574/G574,0)</f>
        <v>63.293478260869563</v>
      </c>
      <c r="Q574" t="s">
        <v>2039</v>
      </c>
      <c r="R574" t="s">
        <v>2040</v>
      </c>
      <c r="S574" s="7">
        <f>(((J574/60)/60)/24)+DATE(1970,1,1)</f>
        <v>42576.208333333328</v>
      </c>
      <c r="T574" s="7">
        <f>(((K574/60)/60)/24)+DATE(1970,1,1)</f>
        <v>42577.208333333328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>
        <v>62</v>
      </c>
      <c r="H575" t="s">
        <v>21</v>
      </c>
      <c r="I575" t="s">
        <v>22</v>
      </c>
      <c r="J575">
        <v>1307854800</v>
      </c>
      <c r="K575">
        <v>1309237200</v>
      </c>
      <c r="L575" t="b">
        <v>0</v>
      </c>
      <c r="M575" t="b">
        <v>0</v>
      </c>
      <c r="N575" t="s">
        <v>71</v>
      </c>
      <c r="O575" s="4">
        <f>E575/D575</f>
        <v>1.5789473684210527</v>
      </c>
      <c r="P575">
        <f>IF(G575,E575/G575,0)</f>
        <v>96.774193548387103</v>
      </c>
      <c r="Q575" t="s">
        <v>2041</v>
      </c>
      <c r="R575" t="s">
        <v>2049</v>
      </c>
      <c r="S575" s="7">
        <f>(((J575/60)/60)/24)+DATE(1970,1,1)</f>
        <v>40706.208333333336</v>
      </c>
      <c r="T575" s="7">
        <f>(((K575/60)/60)/24)+DATE(1970,1,1)</f>
        <v>40722.208333333336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>
        <v>149</v>
      </c>
      <c r="H576" t="s">
        <v>107</v>
      </c>
      <c r="I576" t="s">
        <v>108</v>
      </c>
      <c r="J576">
        <v>1503378000</v>
      </c>
      <c r="K576">
        <v>1503982800</v>
      </c>
      <c r="L576" t="b">
        <v>0</v>
      </c>
      <c r="M576" t="b">
        <v>1</v>
      </c>
      <c r="N576" t="s">
        <v>89</v>
      </c>
      <c r="O576" s="4">
        <f>E576/D576</f>
        <v>1.0908</v>
      </c>
      <c r="P576">
        <f>IF(G576,E576/G576,0)</f>
        <v>54.906040268456373</v>
      </c>
      <c r="Q576" t="s">
        <v>2050</v>
      </c>
      <c r="R576" t="s">
        <v>2051</v>
      </c>
      <c r="S576" s="7">
        <f>(((J576/60)/60)/24)+DATE(1970,1,1)</f>
        <v>42969.208333333328</v>
      </c>
      <c r="T576" s="7">
        <f>(((K576/60)/60)/24)+DATE(1970,1,1)</f>
        <v>42976.208333333328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>
        <v>329</v>
      </c>
      <c r="H577" t="s">
        <v>21</v>
      </c>
      <c r="I577" t="s">
        <v>22</v>
      </c>
      <c r="J577">
        <v>1398402000</v>
      </c>
      <c r="K577">
        <v>1398574800</v>
      </c>
      <c r="L577" t="b">
        <v>0</v>
      </c>
      <c r="M577" t="b">
        <v>0</v>
      </c>
      <c r="N577" t="s">
        <v>71</v>
      </c>
      <c r="O577" s="4">
        <f>E577/D577</f>
        <v>1.593763440860215</v>
      </c>
      <c r="P577">
        <f>IF(G577,E577/G577,0)</f>
        <v>45.051671732522799</v>
      </c>
      <c r="Q577" t="s">
        <v>2041</v>
      </c>
      <c r="R577" t="s">
        <v>2049</v>
      </c>
      <c r="S577" s="7">
        <f>(((J577/60)/60)/24)+DATE(1970,1,1)</f>
        <v>41754.208333333336</v>
      </c>
      <c r="T577" s="7">
        <f>(((K577/60)/60)/24)+DATE(1970,1,1)</f>
        <v>41756.208333333336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>
        <v>97</v>
      </c>
      <c r="H578" t="s">
        <v>36</v>
      </c>
      <c r="I578" t="s">
        <v>37</v>
      </c>
      <c r="J578">
        <v>1513231200</v>
      </c>
      <c r="K578">
        <v>1515391200</v>
      </c>
      <c r="L578" t="b">
        <v>0</v>
      </c>
      <c r="M578" t="b">
        <v>1</v>
      </c>
      <c r="N578" t="s">
        <v>33</v>
      </c>
      <c r="O578" s="4">
        <f>E578/D578</f>
        <v>4.2241666666666671</v>
      </c>
      <c r="P578">
        <f>IF(G578,E578/G578,0)</f>
        <v>104.51546391752578</v>
      </c>
      <c r="Q578" t="s">
        <v>2039</v>
      </c>
      <c r="R578" t="s">
        <v>2040</v>
      </c>
      <c r="S578" s="7">
        <f>(((J578/60)/60)/24)+DATE(1970,1,1)</f>
        <v>43083.25</v>
      </c>
      <c r="T578" s="7">
        <f>(((K578/60)/60)/24)+DATE(1970,1,1)</f>
        <v>43108.25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>
        <v>1784</v>
      </c>
      <c r="H579" t="s">
        <v>21</v>
      </c>
      <c r="I579" t="s">
        <v>22</v>
      </c>
      <c r="J579">
        <v>1281070800</v>
      </c>
      <c r="K579">
        <v>1281157200</v>
      </c>
      <c r="L579" t="b">
        <v>0</v>
      </c>
      <c r="M579" t="b">
        <v>0</v>
      </c>
      <c r="N579" t="s">
        <v>33</v>
      </c>
      <c r="O579" s="4">
        <f>E579/D579</f>
        <v>4.1878911564625847</v>
      </c>
      <c r="P579">
        <f>IF(G579,E579/G579,0)</f>
        <v>69.015695067264573</v>
      </c>
      <c r="Q579" t="s">
        <v>2039</v>
      </c>
      <c r="R579" t="s">
        <v>2040</v>
      </c>
      <c r="S579" s="7">
        <f>(((J579/60)/60)/24)+DATE(1970,1,1)</f>
        <v>40396.208333333336</v>
      </c>
      <c r="T579" s="7">
        <f>(((K579/60)/60)/24)+DATE(1970,1,1)</f>
        <v>40397.208333333336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>
        <v>1684</v>
      </c>
      <c r="H580" t="s">
        <v>26</v>
      </c>
      <c r="I580" t="s">
        <v>27</v>
      </c>
      <c r="J580">
        <v>1397365200</v>
      </c>
      <c r="K580">
        <v>1398229200</v>
      </c>
      <c r="L580" t="b">
        <v>0</v>
      </c>
      <c r="M580" t="b">
        <v>1</v>
      </c>
      <c r="N580" t="s">
        <v>68</v>
      </c>
      <c r="O580" s="4">
        <f>E580/D580</f>
        <v>1.0191632047477746</v>
      </c>
      <c r="P580">
        <f>IF(G580,E580/G580,0)</f>
        <v>101.97684085510689</v>
      </c>
      <c r="Q580" t="s">
        <v>2047</v>
      </c>
      <c r="R580" t="s">
        <v>2048</v>
      </c>
      <c r="S580" s="7">
        <f>(((J580/60)/60)/24)+DATE(1970,1,1)</f>
        <v>41742.208333333336</v>
      </c>
      <c r="T580" s="7">
        <f>(((K580/60)/60)/24)+DATE(1970,1,1)</f>
        <v>41752.208333333336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>
        <v>250</v>
      </c>
      <c r="H581" t="s">
        <v>21</v>
      </c>
      <c r="I581" t="s">
        <v>22</v>
      </c>
      <c r="J581">
        <v>1494392400</v>
      </c>
      <c r="K581">
        <v>1495256400</v>
      </c>
      <c r="L581" t="b">
        <v>0</v>
      </c>
      <c r="M581" t="b">
        <v>1</v>
      </c>
      <c r="N581" t="s">
        <v>23</v>
      </c>
      <c r="O581" s="4">
        <f>E581/D581</f>
        <v>1.2772619047619047</v>
      </c>
      <c r="P581">
        <f>IF(G581,E581/G581,0)</f>
        <v>42.915999999999997</v>
      </c>
      <c r="Q581" t="s">
        <v>2035</v>
      </c>
      <c r="R581" t="s">
        <v>2036</v>
      </c>
      <c r="S581" s="7">
        <f>(((J581/60)/60)/24)+DATE(1970,1,1)</f>
        <v>42865.208333333328</v>
      </c>
      <c r="T581" s="7">
        <f>(((K581/60)/60)/24)+DATE(1970,1,1)</f>
        <v>42875.208333333328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>
        <v>238</v>
      </c>
      <c r="H582" t="s">
        <v>21</v>
      </c>
      <c r="I582" t="s">
        <v>22</v>
      </c>
      <c r="J582">
        <v>1520143200</v>
      </c>
      <c r="K582">
        <v>1520402400</v>
      </c>
      <c r="L582" t="b">
        <v>0</v>
      </c>
      <c r="M582" t="b">
        <v>0</v>
      </c>
      <c r="N582" t="s">
        <v>33</v>
      </c>
      <c r="O582" s="4">
        <f>E582/D582</f>
        <v>4.4521739130434783</v>
      </c>
      <c r="P582">
        <f>IF(G582,E582/G582,0)</f>
        <v>43.025210084033617</v>
      </c>
      <c r="Q582" t="s">
        <v>2039</v>
      </c>
      <c r="R582" t="s">
        <v>2040</v>
      </c>
      <c r="S582" s="7">
        <f>(((J582/60)/60)/24)+DATE(1970,1,1)</f>
        <v>43163.25</v>
      </c>
      <c r="T582" s="7">
        <f>(((K582/60)/60)/24)+DATE(1970,1,1)</f>
        <v>43166.25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>
        <v>53</v>
      </c>
      <c r="H583" t="s">
        <v>21</v>
      </c>
      <c r="I583" t="s">
        <v>22</v>
      </c>
      <c r="J583">
        <v>1405314000</v>
      </c>
      <c r="K583">
        <v>1409806800</v>
      </c>
      <c r="L583" t="b">
        <v>0</v>
      </c>
      <c r="M583" t="b">
        <v>0</v>
      </c>
      <c r="N583" t="s">
        <v>33</v>
      </c>
      <c r="O583" s="4">
        <f>E583/D583</f>
        <v>5.6971428571428575</v>
      </c>
      <c r="P583">
        <f>IF(G583,E583/G583,0)</f>
        <v>75.245283018867923</v>
      </c>
      <c r="Q583" t="s">
        <v>2039</v>
      </c>
      <c r="R583" t="s">
        <v>2040</v>
      </c>
      <c r="S583" s="7">
        <f>(((J583/60)/60)/24)+DATE(1970,1,1)</f>
        <v>41834.208333333336</v>
      </c>
      <c r="T583" s="7">
        <f>(((K583/60)/60)/24)+DATE(1970,1,1)</f>
        <v>41886.208333333336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>
        <v>214</v>
      </c>
      <c r="H584" t="s">
        <v>21</v>
      </c>
      <c r="I584" t="s">
        <v>22</v>
      </c>
      <c r="J584">
        <v>1396846800</v>
      </c>
      <c r="K584">
        <v>1396933200</v>
      </c>
      <c r="L584" t="b">
        <v>0</v>
      </c>
      <c r="M584" t="b">
        <v>0</v>
      </c>
      <c r="N584" t="s">
        <v>33</v>
      </c>
      <c r="O584" s="4">
        <f>E584/D584</f>
        <v>5.0934482758620687</v>
      </c>
      <c r="P584">
        <f>IF(G584,E584/G584,0)</f>
        <v>69.023364485981304</v>
      </c>
      <c r="Q584" t="s">
        <v>2039</v>
      </c>
      <c r="R584" t="s">
        <v>2040</v>
      </c>
      <c r="S584" s="7">
        <f>(((J584/60)/60)/24)+DATE(1970,1,1)</f>
        <v>41736.208333333336</v>
      </c>
      <c r="T584" s="7">
        <f>(((K584/60)/60)/24)+DATE(1970,1,1)</f>
        <v>41737.208333333336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>
        <v>222</v>
      </c>
      <c r="H585" t="s">
        <v>21</v>
      </c>
      <c r="I585" t="s">
        <v>22</v>
      </c>
      <c r="J585">
        <v>1375678800</v>
      </c>
      <c r="K585">
        <v>1376024400</v>
      </c>
      <c r="L585" t="b">
        <v>0</v>
      </c>
      <c r="M585" t="b">
        <v>0</v>
      </c>
      <c r="N585" t="s">
        <v>28</v>
      </c>
      <c r="O585" s="4">
        <f>E585/D585</f>
        <v>3.2553333333333332</v>
      </c>
      <c r="P585">
        <f>IF(G585,E585/G585,0)</f>
        <v>65.986486486486484</v>
      </c>
      <c r="Q585" t="s">
        <v>2037</v>
      </c>
      <c r="R585" t="s">
        <v>2038</v>
      </c>
      <c r="S585" s="7">
        <f>(((J585/60)/60)/24)+DATE(1970,1,1)</f>
        <v>41491.208333333336</v>
      </c>
      <c r="T585" s="7">
        <f>(((K585/60)/60)/24)+DATE(1970,1,1)</f>
        <v>41495.208333333336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>
        <v>1884</v>
      </c>
      <c r="H586" t="s">
        <v>21</v>
      </c>
      <c r="I586" t="s">
        <v>22</v>
      </c>
      <c r="J586">
        <v>1482386400</v>
      </c>
      <c r="K586">
        <v>1483682400</v>
      </c>
      <c r="L586" t="b">
        <v>0</v>
      </c>
      <c r="M586" t="b">
        <v>1</v>
      </c>
      <c r="N586" t="s">
        <v>119</v>
      </c>
      <c r="O586" s="4">
        <f>E586/D586</f>
        <v>9.3261616161616168</v>
      </c>
      <c r="P586">
        <f>IF(G586,E586/G586,0)</f>
        <v>98.013800424628457</v>
      </c>
      <c r="Q586" t="s">
        <v>2047</v>
      </c>
      <c r="R586" t="s">
        <v>2053</v>
      </c>
      <c r="S586" s="7">
        <f>(((J586/60)/60)/24)+DATE(1970,1,1)</f>
        <v>42726.25</v>
      </c>
      <c r="T586" s="7">
        <f>(((K586/60)/60)/24)+DATE(1970,1,1)</f>
        <v>42741.25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>
        <v>218</v>
      </c>
      <c r="H587" t="s">
        <v>26</v>
      </c>
      <c r="I587" t="s">
        <v>27</v>
      </c>
      <c r="J587">
        <v>1420005600</v>
      </c>
      <c r="K587">
        <v>1420437600</v>
      </c>
      <c r="L587" t="b">
        <v>0</v>
      </c>
      <c r="M587" t="b">
        <v>0</v>
      </c>
      <c r="N587" t="s">
        <v>292</v>
      </c>
      <c r="O587" s="4">
        <f>E587/D587</f>
        <v>2.1133870967741935</v>
      </c>
      <c r="P587">
        <f>IF(G587,E587/G587,0)</f>
        <v>60.105504587155963</v>
      </c>
      <c r="Q587" t="s">
        <v>2050</v>
      </c>
      <c r="R587" t="s">
        <v>2061</v>
      </c>
      <c r="S587" s="7">
        <f>(((J587/60)/60)/24)+DATE(1970,1,1)</f>
        <v>42004.25</v>
      </c>
      <c r="T587" s="7">
        <f>(((K587/60)/60)/24)+DATE(1970,1,1)</f>
        <v>42009.25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>
        <v>6465</v>
      </c>
      <c r="H588" t="s">
        <v>21</v>
      </c>
      <c r="I588" t="s">
        <v>22</v>
      </c>
      <c r="J588">
        <v>1420178400</v>
      </c>
      <c r="K588">
        <v>1420783200</v>
      </c>
      <c r="L588" t="b">
        <v>0</v>
      </c>
      <c r="M588" t="b">
        <v>0</v>
      </c>
      <c r="N588" t="s">
        <v>206</v>
      </c>
      <c r="O588" s="4">
        <f>E588/D588</f>
        <v>2.7332520325203253</v>
      </c>
      <c r="P588">
        <f>IF(G588,E588/G588,0)</f>
        <v>26.000773395204948</v>
      </c>
      <c r="Q588" t="s">
        <v>2047</v>
      </c>
      <c r="R588" t="s">
        <v>2059</v>
      </c>
      <c r="S588" s="7">
        <f>(((J588/60)/60)/24)+DATE(1970,1,1)</f>
        <v>42006.25</v>
      </c>
      <c r="T588" s="7">
        <f>(((K588/60)/60)/24)+DATE(1970,1,1)</f>
        <v>42013.25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>
        <v>59</v>
      </c>
      <c r="H589" t="s">
        <v>21</v>
      </c>
      <c r="I589" t="s">
        <v>22</v>
      </c>
      <c r="J589">
        <v>1382677200</v>
      </c>
      <c r="K589">
        <v>1383109200</v>
      </c>
      <c r="L589" t="b">
        <v>0</v>
      </c>
      <c r="M589" t="b">
        <v>0</v>
      </c>
      <c r="N589" t="s">
        <v>33</v>
      </c>
      <c r="O589" s="4">
        <f>E589/D589</f>
        <v>6.2629999999999999</v>
      </c>
      <c r="P589">
        <f>IF(G589,E589/G589,0)</f>
        <v>106.15254237288136</v>
      </c>
      <c r="Q589" t="s">
        <v>2039</v>
      </c>
      <c r="R589" t="s">
        <v>2040</v>
      </c>
      <c r="S589" s="7">
        <f>(((J589/60)/60)/24)+DATE(1970,1,1)</f>
        <v>41572.208333333336</v>
      </c>
      <c r="T589" s="7">
        <f>(((K589/60)/60)/24)+DATE(1970,1,1)</f>
        <v>41577.208333333336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>
        <v>88</v>
      </c>
      <c r="H590" t="s">
        <v>21</v>
      </c>
      <c r="I590" t="s">
        <v>22</v>
      </c>
      <c r="J590">
        <v>1487656800</v>
      </c>
      <c r="K590">
        <v>1487829600</v>
      </c>
      <c r="L590" t="b">
        <v>0</v>
      </c>
      <c r="M590" t="b">
        <v>0</v>
      </c>
      <c r="N590" t="s">
        <v>68</v>
      </c>
      <c r="O590" s="4">
        <f>E590/D590</f>
        <v>1.8489130434782608</v>
      </c>
      <c r="P590">
        <f>IF(G590,E590/G590,0)</f>
        <v>96.647727272727266</v>
      </c>
      <c r="Q590" t="s">
        <v>2047</v>
      </c>
      <c r="R590" t="s">
        <v>2048</v>
      </c>
      <c r="S590" s="7">
        <f>(((J590/60)/60)/24)+DATE(1970,1,1)</f>
        <v>42787.25</v>
      </c>
      <c r="T590" s="7">
        <f>(((K590/60)/60)/24)+DATE(1970,1,1)</f>
        <v>42789.25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>
        <v>1697</v>
      </c>
      <c r="H591" t="s">
        <v>21</v>
      </c>
      <c r="I591" t="s">
        <v>22</v>
      </c>
      <c r="J591">
        <v>1297836000</v>
      </c>
      <c r="K591">
        <v>1298268000</v>
      </c>
      <c r="L591" t="b">
        <v>0</v>
      </c>
      <c r="M591" t="b">
        <v>1</v>
      </c>
      <c r="N591" t="s">
        <v>23</v>
      </c>
      <c r="O591" s="4">
        <f>E591/D591</f>
        <v>1.2016770186335404</v>
      </c>
      <c r="P591">
        <f>IF(G591,E591/G591,0)</f>
        <v>57.003535651149086</v>
      </c>
      <c r="Q591" t="s">
        <v>2035</v>
      </c>
      <c r="R591" t="s">
        <v>2036</v>
      </c>
      <c r="S591" s="7">
        <f>(((J591/60)/60)/24)+DATE(1970,1,1)</f>
        <v>40590.25</v>
      </c>
      <c r="T591" s="7">
        <f>(((K591/60)/60)/24)+DATE(1970,1,1)</f>
        <v>40595.25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>
        <v>92</v>
      </c>
      <c r="H592" t="s">
        <v>21</v>
      </c>
      <c r="I592" t="s">
        <v>22</v>
      </c>
      <c r="J592">
        <v>1362463200</v>
      </c>
      <c r="K592">
        <v>1363669200</v>
      </c>
      <c r="L592" t="b">
        <v>0</v>
      </c>
      <c r="M592" t="b">
        <v>0</v>
      </c>
      <c r="N592" t="s">
        <v>33</v>
      </c>
      <c r="O592" s="4">
        <f>E592/D592</f>
        <v>1.46</v>
      </c>
      <c r="P592">
        <f>IF(G592,E592/G592,0)</f>
        <v>90.456521739130437</v>
      </c>
      <c r="Q592" t="s">
        <v>2039</v>
      </c>
      <c r="R592" t="s">
        <v>2040</v>
      </c>
      <c r="S592" s="7">
        <f>(((J592/60)/60)/24)+DATE(1970,1,1)</f>
        <v>41338.25</v>
      </c>
      <c r="T592" s="7">
        <f>(((K592/60)/60)/24)+DATE(1970,1,1)</f>
        <v>41352.208333333336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>
        <v>186</v>
      </c>
      <c r="H593" t="s">
        <v>21</v>
      </c>
      <c r="I593" t="s">
        <v>22</v>
      </c>
      <c r="J593">
        <v>1481176800</v>
      </c>
      <c r="K593">
        <v>1482904800</v>
      </c>
      <c r="L593" t="b">
        <v>0</v>
      </c>
      <c r="M593" t="b">
        <v>1</v>
      </c>
      <c r="N593" t="s">
        <v>33</v>
      </c>
      <c r="O593" s="4">
        <f>E593/D593</f>
        <v>2.6848000000000001</v>
      </c>
      <c r="P593">
        <f>IF(G593,E593/G593,0)</f>
        <v>72.172043010752688</v>
      </c>
      <c r="Q593" t="s">
        <v>2039</v>
      </c>
      <c r="R593" t="s">
        <v>2040</v>
      </c>
      <c r="S593" s="7">
        <f>(((J593/60)/60)/24)+DATE(1970,1,1)</f>
        <v>42712.25</v>
      </c>
      <c r="T593" s="7">
        <f>(((K593/60)/60)/24)+DATE(1970,1,1)</f>
        <v>42732.25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>
        <v>138</v>
      </c>
      <c r="H594" t="s">
        <v>21</v>
      </c>
      <c r="I594" t="s">
        <v>22</v>
      </c>
      <c r="J594">
        <v>1354946400</v>
      </c>
      <c r="K594">
        <v>1356588000</v>
      </c>
      <c r="L594" t="b">
        <v>1</v>
      </c>
      <c r="M594" t="b">
        <v>0</v>
      </c>
      <c r="N594" t="s">
        <v>122</v>
      </c>
      <c r="O594" s="4">
        <f>E594/D594</f>
        <v>5.9749999999999996</v>
      </c>
      <c r="P594">
        <f>IF(G594,E594/G594,0)</f>
        <v>77.934782608695656</v>
      </c>
      <c r="Q594" t="s">
        <v>2054</v>
      </c>
      <c r="R594" t="s">
        <v>2055</v>
      </c>
      <c r="S594" s="7">
        <f>(((J594/60)/60)/24)+DATE(1970,1,1)</f>
        <v>41251.25</v>
      </c>
      <c r="T594" s="7">
        <f>(((K594/60)/60)/24)+DATE(1970,1,1)</f>
        <v>41270.25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>
        <v>261</v>
      </c>
      <c r="H595" t="s">
        <v>21</v>
      </c>
      <c r="I595" t="s">
        <v>22</v>
      </c>
      <c r="J595">
        <v>1348808400</v>
      </c>
      <c r="K595">
        <v>1349845200</v>
      </c>
      <c r="L595" t="b">
        <v>0</v>
      </c>
      <c r="M595" t="b">
        <v>0</v>
      </c>
      <c r="N595" t="s">
        <v>23</v>
      </c>
      <c r="O595" s="4">
        <f>E595/D595</f>
        <v>1.5769841269841269</v>
      </c>
      <c r="P595">
        <f>IF(G595,E595/G595,0)</f>
        <v>38.065134099616856</v>
      </c>
      <c r="Q595" t="s">
        <v>2035</v>
      </c>
      <c r="R595" t="s">
        <v>2036</v>
      </c>
      <c r="S595" s="7">
        <f>(((J595/60)/60)/24)+DATE(1970,1,1)</f>
        <v>41180.208333333336</v>
      </c>
      <c r="T595" s="7">
        <f>(((K595/60)/60)/24)+DATE(1970,1,1)</f>
        <v>41192.208333333336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>
        <v>107</v>
      </c>
      <c r="H596" t="s">
        <v>21</v>
      </c>
      <c r="I596" t="s">
        <v>22</v>
      </c>
      <c r="J596">
        <v>1301979600</v>
      </c>
      <c r="K596">
        <v>1304226000</v>
      </c>
      <c r="L596" t="b">
        <v>0</v>
      </c>
      <c r="M596" t="b">
        <v>1</v>
      </c>
      <c r="N596" t="s">
        <v>60</v>
      </c>
      <c r="O596" s="4">
        <f>E596/D596</f>
        <v>3.1341176470588237</v>
      </c>
      <c r="P596">
        <f>IF(G596,E596/G596,0)</f>
        <v>49.794392523364486</v>
      </c>
      <c r="Q596" t="s">
        <v>2035</v>
      </c>
      <c r="R596" t="s">
        <v>2045</v>
      </c>
      <c r="S596" s="7">
        <f>(((J596/60)/60)/24)+DATE(1970,1,1)</f>
        <v>40638.208333333336</v>
      </c>
      <c r="T596" s="7">
        <f>(((K596/60)/60)/24)+DATE(1970,1,1)</f>
        <v>40664.208333333336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>
        <v>199</v>
      </c>
      <c r="H597" t="s">
        <v>21</v>
      </c>
      <c r="I597" t="s">
        <v>22</v>
      </c>
      <c r="J597">
        <v>1263016800</v>
      </c>
      <c r="K597">
        <v>1263016800</v>
      </c>
      <c r="L597" t="b">
        <v>0</v>
      </c>
      <c r="M597" t="b">
        <v>0</v>
      </c>
      <c r="N597" t="s">
        <v>122</v>
      </c>
      <c r="O597" s="4">
        <f>E597/D597</f>
        <v>3.7089655172413791</v>
      </c>
      <c r="P597">
        <f>IF(G597,E597/G597,0)</f>
        <v>54.050251256281406</v>
      </c>
      <c r="Q597" t="s">
        <v>2054</v>
      </c>
      <c r="R597" t="s">
        <v>2055</v>
      </c>
      <c r="S597" s="7">
        <f>(((J597/60)/60)/24)+DATE(1970,1,1)</f>
        <v>40187.25</v>
      </c>
      <c r="T597" s="7">
        <f>(((K597/60)/60)/24)+DATE(1970,1,1)</f>
        <v>40187.25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>
        <v>5512</v>
      </c>
      <c r="H598" t="s">
        <v>21</v>
      </c>
      <c r="I598" t="s">
        <v>22</v>
      </c>
      <c r="J598">
        <v>1360648800</v>
      </c>
      <c r="K598">
        <v>1362031200</v>
      </c>
      <c r="L598" t="b">
        <v>0</v>
      </c>
      <c r="M598" t="b">
        <v>0</v>
      </c>
      <c r="N598" t="s">
        <v>33</v>
      </c>
      <c r="O598" s="4">
        <f>E598/D598</f>
        <v>3.6266447368421053</v>
      </c>
      <c r="P598">
        <f>IF(G598,E598/G598,0)</f>
        <v>30.002721335268504</v>
      </c>
      <c r="Q598" t="s">
        <v>2039</v>
      </c>
      <c r="R598" t="s">
        <v>2040</v>
      </c>
      <c r="S598" s="7">
        <f>(((J598/60)/60)/24)+DATE(1970,1,1)</f>
        <v>41317.25</v>
      </c>
      <c r="T598" s="7">
        <f>(((K598/60)/60)/24)+DATE(1970,1,1)</f>
        <v>41333.25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>
        <v>86</v>
      </c>
      <c r="H599" t="s">
        <v>21</v>
      </c>
      <c r="I599" t="s">
        <v>22</v>
      </c>
      <c r="J599">
        <v>1451800800</v>
      </c>
      <c r="K599">
        <v>1455602400</v>
      </c>
      <c r="L599" t="b">
        <v>0</v>
      </c>
      <c r="M599" t="b">
        <v>0</v>
      </c>
      <c r="N599" t="s">
        <v>33</v>
      </c>
      <c r="O599" s="4">
        <f>E599/D599</f>
        <v>1.2308163265306122</v>
      </c>
      <c r="P599">
        <f>IF(G599,E599/G599,0)</f>
        <v>70.127906976744185</v>
      </c>
      <c r="Q599" t="s">
        <v>2039</v>
      </c>
      <c r="R599" t="s">
        <v>2040</v>
      </c>
      <c r="S599" s="7">
        <f>(((J599/60)/60)/24)+DATE(1970,1,1)</f>
        <v>42372.25</v>
      </c>
      <c r="T599" s="7">
        <f>(((K599/60)/60)/24)+DATE(1970,1,1)</f>
        <v>42416.25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>
        <v>2768</v>
      </c>
      <c r="H600" t="s">
        <v>26</v>
      </c>
      <c r="I600" t="s">
        <v>27</v>
      </c>
      <c r="J600">
        <v>1351054800</v>
      </c>
      <c r="K600">
        <v>1352440800</v>
      </c>
      <c r="L600" t="b">
        <v>0</v>
      </c>
      <c r="M600" t="b">
        <v>0</v>
      </c>
      <c r="N600" t="s">
        <v>33</v>
      </c>
      <c r="O600" s="4">
        <f>E600/D600</f>
        <v>2.3362012987012988</v>
      </c>
      <c r="P600">
        <f>IF(G600,E600/G600,0)</f>
        <v>51.990606936416185</v>
      </c>
      <c r="Q600" t="s">
        <v>2039</v>
      </c>
      <c r="R600" t="s">
        <v>2040</v>
      </c>
      <c r="S600" s="7">
        <f>(((J600/60)/60)/24)+DATE(1970,1,1)</f>
        <v>41206.208333333336</v>
      </c>
      <c r="T600" s="7">
        <f>(((K600/60)/60)/24)+DATE(1970,1,1)</f>
        <v>41222.25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>
        <v>48</v>
      </c>
      <c r="H601" t="s">
        <v>21</v>
      </c>
      <c r="I601" t="s">
        <v>22</v>
      </c>
      <c r="J601">
        <v>1349326800</v>
      </c>
      <c r="K601">
        <v>1353304800</v>
      </c>
      <c r="L601" t="b">
        <v>0</v>
      </c>
      <c r="M601" t="b">
        <v>0</v>
      </c>
      <c r="N601" t="s">
        <v>42</v>
      </c>
      <c r="O601" s="4">
        <f>E601/D601</f>
        <v>1.8053333333333332</v>
      </c>
      <c r="P601">
        <f>IF(G601,E601/G601,0)</f>
        <v>56.416666666666664</v>
      </c>
      <c r="Q601" t="s">
        <v>2041</v>
      </c>
      <c r="R601" t="s">
        <v>2042</v>
      </c>
      <c r="S601" s="7">
        <f>(((J601/60)/60)/24)+DATE(1970,1,1)</f>
        <v>41186.208333333336</v>
      </c>
      <c r="T601" s="7">
        <f>(((K601/60)/60)/24)+DATE(1970,1,1)</f>
        <v>41232.25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>
        <v>87</v>
      </c>
      <c r="H602" t="s">
        <v>21</v>
      </c>
      <c r="I602" t="s">
        <v>22</v>
      </c>
      <c r="J602">
        <v>1548914400</v>
      </c>
      <c r="K602">
        <v>1550728800</v>
      </c>
      <c r="L602" t="b">
        <v>0</v>
      </c>
      <c r="M602" t="b">
        <v>0</v>
      </c>
      <c r="N602" t="s">
        <v>269</v>
      </c>
      <c r="O602" s="4">
        <f>E602/D602</f>
        <v>2.5262857142857142</v>
      </c>
      <c r="P602">
        <f>IF(G602,E602/G602,0)</f>
        <v>101.63218390804597</v>
      </c>
      <c r="Q602" t="s">
        <v>2041</v>
      </c>
      <c r="R602" t="s">
        <v>2060</v>
      </c>
      <c r="S602" s="7">
        <f>(((J602/60)/60)/24)+DATE(1970,1,1)</f>
        <v>43496.25</v>
      </c>
      <c r="T602" s="7">
        <f>(((K602/60)/60)/24)+DATE(1970,1,1)</f>
        <v>43517.25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>
        <v>1894</v>
      </c>
      <c r="H603" t="s">
        <v>21</v>
      </c>
      <c r="I603" t="s">
        <v>22</v>
      </c>
      <c r="J603">
        <v>1562734800</v>
      </c>
      <c r="K603">
        <v>1564894800</v>
      </c>
      <c r="L603" t="b">
        <v>0</v>
      </c>
      <c r="M603" t="b">
        <v>1</v>
      </c>
      <c r="N603" t="s">
        <v>33</v>
      </c>
      <c r="O603" s="4">
        <f>E603/D603</f>
        <v>3.0400978473581213</v>
      </c>
      <c r="P603">
        <f>IF(G603,E603/G603,0)</f>
        <v>82.021647307286173</v>
      </c>
      <c r="Q603" t="s">
        <v>2039</v>
      </c>
      <c r="R603" t="s">
        <v>2040</v>
      </c>
      <c r="S603" s="7">
        <f>(((J603/60)/60)/24)+DATE(1970,1,1)</f>
        <v>43656.208333333328</v>
      </c>
      <c r="T603" s="7">
        <f>(((K603/60)/60)/24)+DATE(1970,1,1)</f>
        <v>43681.208333333328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>
        <v>282</v>
      </c>
      <c r="H604" t="s">
        <v>15</v>
      </c>
      <c r="I604" t="s">
        <v>16</v>
      </c>
      <c r="J604">
        <v>1505624400</v>
      </c>
      <c r="K604">
        <v>1505883600</v>
      </c>
      <c r="L604" t="b">
        <v>0</v>
      </c>
      <c r="M604" t="b">
        <v>0</v>
      </c>
      <c r="N604" t="s">
        <v>33</v>
      </c>
      <c r="O604" s="4">
        <f>E604/D604</f>
        <v>1.3723076923076922</v>
      </c>
      <c r="P604">
        <f>IF(G604,E604/G604,0)</f>
        <v>37.957446808510639</v>
      </c>
      <c r="Q604" t="s">
        <v>2039</v>
      </c>
      <c r="R604" t="s">
        <v>2040</v>
      </c>
      <c r="S604" s="7">
        <f>(((J604/60)/60)/24)+DATE(1970,1,1)</f>
        <v>42995.208333333328</v>
      </c>
      <c r="T604" s="7">
        <f>(((K604/60)/60)/24)+DATE(1970,1,1)</f>
        <v>42998.208333333328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>
        <v>116</v>
      </c>
      <c r="H605" t="s">
        <v>21</v>
      </c>
      <c r="I605" t="s">
        <v>22</v>
      </c>
      <c r="J605">
        <v>1554526800</v>
      </c>
      <c r="K605">
        <v>1555218000</v>
      </c>
      <c r="L605" t="b">
        <v>0</v>
      </c>
      <c r="M605" t="b">
        <v>0</v>
      </c>
      <c r="N605" t="s">
        <v>206</v>
      </c>
      <c r="O605" s="4">
        <f>E605/D605</f>
        <v>2.4151282051282053</v>
      </c>
      <c r="P605">
        <f>IF(G605,E605/G605,0)</f>
        <v>81.198275862068968</v>
      </c>
      <c r="Q605" t="s">
        <v>2047</v>
      </c>
      <c r="R605" t="s">
        <v>2059</v>
      </c>
      <c r="S605" s="7">
        <f>(((J605/60)/60)/24)+DATE(1970,1,1)</f>
        <v>43561.208333333328</v>
      </c>
      <c r="T605" s="7">
        <f>(((K605/60)/60)/24)+DATE(1970,1,1)</f>
        <v>43569.208333333328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>
        <v>83</v>
      </c>
      <c r="H606" t="s">
        <v>21</v>
      </c>
      <c r="I606" t="s">
        <v>22</v>
      </c>
      <c r="J606">
        <v>1279515600</v>
      </c>
      <c r="K606">
        <v>1279688400</v>
      </c>
      <c r="L606" t="b">
        <v>0</v>
      </c>
      <c r="M606" t="b">
        <v>0</v>
      </c>
      <c r="N606" t="s">
        <v>33</v>
      </c>
      <c r="O606" s="4">
        <f>E606/D606</f>
        <v>10.664285714285715</v>
      </c>
      <c r="P606">
        <f>IF(G606,E606/G606,0)</f>
        <v>89.939759036144579</v>
      </c>
      <c r="Q606" t="s">
        <v>2039</v>
      </c>
      <c r="R606" t="s">
        <v>2040</v>
      </c>
      <c r="S606" s="7">
        <f>(((J606/60)/60)/24)+DATE(1970,1,1)</f>
        <v>40378.208333333336</v>
      </c>
      <c r="T606" s="7">
        <f>(((K606/60)/60)/24)+DATE(1970,1,1)</f>
        <v>40380.208333333336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>
        <v>91</v>
      </c>
      <c r="H607" t="s">
        <v>21</v>
      </c>
      <c r="I607" t="s">
        <v>22</v>
      </c>
      <c r="J607">
        <v>1353909600</v>
      </c>
      <c r="K607">
        <v>1356069600</v>
      </c>
      <c r="L607" t="b">
        <v>0</v>
      </c>
      <c r="M607" t="b">
        <v>0</v>
      </c>
      <c r="N607" t="s">
        <v>28</v>
      </c>
      <c r="O607" s="4">
        <f>E607/D607</f>
        <v>3.2588888888888889</v>
      </c>
      <c r="P607">
        <f>IF(G607,E607/G607,0)</f>
        <v>96.692307692307693</v>
      </c>
      <c r="Q607" t="s">
        <v>2037</v>
      </c>
      <c r="R607" t="s">
        <v>2038</v>
      </c>
      <c r="S607" s="7">
        <f>(((J607/60)/60)/24)+DATE(1970,1,1)</f>
        <v>41239.25</v>
      </c>
      <c r="T607" s="7">
        <f>(((K607/60)/60)/24)+DATE(1970,1,1)</f>
        <v>41264.25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>
        <v>546</v>
      </c>
      <c r="H608" t="s">
        <v>21</v>
      </c>
      <c r="I608" t="s">
        <v>22</v>
      </c>
      <c r="J608">
        <v>1535950800</v>
      </c>
      <c r="K608">
        <v>1536210000</v>
      </c>
      <c r="L608" t="b">
        <v>0</v>
      </c>
      <c r="M608" t="b">
        <v>0</v>
      </c>
      <c r="N608" t="s">
        <v>33</v>
      </c>
      <c r="O608" s="4">
        <f>E608/D608</f>
        <v>1.7070000000000001</v>
      </c>
      <c r="P608">
        <f>IF(G608,E608/G608,0)</f>
        <v>25.010989010989011</v>
      </c>
      <c r="Q608" t="s">
        <v>2039</v>
      </c>
      <c r="R608" t="s">
        <v>2040</v>
      </c>
      <c r="S608" s="7">
        <f>(((J608/60)/60)/24)+DATE(1970,1,1)</f>
        <v>43346.208333333328</v>
      </c>
      <c r="T608" s="7">
        <f>(((K608/60)/60)/24)+DATE(1970,1,1)</f>
        <v>43349.208333333328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>
        <v>393</v>
      </c>
      <c r="H609" t="s">
        <v>21</v>
      </c>
      <c r="I609" t="s">
        <v>22</v>
      </c>
      <c r="J609">
        <v>1511244000</v>
      </c>
      <c r="K609">
        <v>1511762400</v>
      </c>
      <c r="L609" t="b">
        <v>0</v>
      </c>
      <c r="M609" t="b">
        <v>0</v>
      </c>
      <c r="N609" t="s">
        <v>71</v>
      </c>
      <c r="O609" s="4">
        <f>E609/D609</f>
        <v>5.8144</v>
      </c>
      <c r="P609">
        <f>IF(G609,E609/G609,0)</f>
        <v>36.987277353689571</v>
      </c>
      <c r="Q609" t="s">
        <v>2041</v>
      </c>
      <c r="R609" t="s">
        <v>2049</v>
      </c>
      <c r="S609" s="7">
        <f>(((J609/60)/60)/24)+DATE(1970,1,1)</f>
        <v>43060.25</v>
      </c>
      <c r="T609" s="7">
        <f>(((K609/60)/60)/24)+DATE(1970,1,1)</f>
        <v>43066.25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>
        <v>133</v>
      </c>
      <c r="H610" t="s">
        <v>21</v>
      </c>
      <c r="I610" t="s">
        <v>22</v>
      </c>
      <c r="J610">
        <v>1480226400</v>
      </c>
      <c r="K610">
        <v>1480744800</v>
      </c>
      <c r="L610" t="b">
        <v>0</v>
      </c>
      <c r="M610" t="b">
        <v>1</v>
      </c>
      <c r="N610" t="s">
        <v>269</v>
      </c>
      <c r="O610" s="4">
        <f>E610/D610</f>
        <v>1.0804761904761904</v>
      </c>
      <c r="P610">
        <f>IF(G610,E610/G610,0)</f>
        <v>68.240601503759393</v>
      </c>
      <c r="Q610" t="s">
        <v>2041</v>
      </c>
      <c r="R610" t="s">
        <v>2060</v>
      </c>
      <c r="S610" s="7">
        <f>(((J610/60)/60)/24)+DATE(1970,1,1)</f>
        <v>42701.25</v>
      </c>
      <c r="T610" s="7">
        <f>(((K610/60)/60)/24)+DATE(1970,1,1)</f>
        <v>42707.25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>
        <v>254</v>
      </c>
      <c r="H611" t="s">
        <v>21</v>
      </c>
      <c r="I611" t="s">
        <v>22</v>
      </c>
      <c r="J611">
        <v>1473483600</v>
      </c>
      <c r="K611">
        <v>1476766800</v>
      </c>
      <c r="L611" t="b">
        <v>0</v>
      </c>
      <c r="M611" t="b">
        <v>0</v>
      </c>
      <c r="N611" t="s">
        <v>33</v>
      </c>
      <c r="O611" s="4">
        <f>E611/D611</f>
        <v>7.0633333333333335</v>
      </c>
      <c r="P611">
        <f>IF(G611,E611/G611,0)</f>
        <v>25.027559055118111</v>
      </c>
      <c r="Q611" t="s">
        <v>2039</v>
      </c>
      <c r="R611" t="s">
        <v>2040</v>
      </c>
      <c r="S611" s="7">
        <f>(((J611/60)/60)/24)+DATE(1970,1,1)</f>
        <v>42623.208333333328</v>
      </c>
      <c r="T611" s="7">
        <f>(((K611/60)/60)/24)+DATE(1970,1,1)</f>
        <v>42661.208333333328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>
        <v>176</v>
      </c>
      <c r="H612" t="s">
        <v>21</v>
      </c>
      <c r="I612" t="s">
        <v>22</v>
      </c>
      <c r="J612">
        <v>1430197200</v>
      </c>
      <c r="K612">
        <v>1430197200</v>
      </c>
      <c r="L612" t="b">
        <v>0</v>
      </c>
      <c r="M612" t="b">
        <v>0</v>
      </c>
      <c r="N612" t="s">
        <v>50</v>
      </c>
      <c r="O612" s="4">
        <f>E612/D612</f>
        <v>2.0973015873015872</v>
      </c>
      <c r="P612">
        <f>IF(G612,E612/G612,0)</f>
        <v>75.07386363636364</v>
      </c>
      <c r="Q612" t="s">
        <v>2035</v>
      </c>
      <c r="R612" t="s">
        <v>2043</v>
      </c>
      <c r="S612" s="7">
        <f>(((J612/60)/60)/24)+DATE(1970,1,1)</f>
        <v>42122.208333333328</v>
      </c>
      <c r="T612" s="7">
        <f>(((K612/60)/60)/24)+DATE(1970,1,1)</f>
        <v>42122.208333333328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>
        <v>337</v>
      </c>
      <c r="H613" t="s">
        <v>15</v>
      </c>
      <c r="I613" t="s">
        <v>16</v>
      </c>
      <c r="J613">
        <v>1438578000</v>
      </c>
      <c r="K613">
        <v>1438837200</v>
      </c>
      <c r="L613" t="b">
        <v>0</v>
      </c>
      <c r="M613" t="b">
        <v>0</v>
      </c>
      <c r="N613" t="s">
        <v>33</v>
      </c>
      <c r="O613" s="4">
        <f>E613/D613</f>
        <v>16.842500000000001</v>
      </c>
      <c r="P613">
        <f>IF(G613,E613/G613,0)</f>
        <v>39.982195845697326</v>
      </c>
      <c r="Q613" t="s">
        <v>2039</v>
      </c>
      <c r="R613" t="s">
        <v>2040</v>
      </c>
      <c r="S613" s="7">
        <f>(((J613/60)/60)/24)+DATE(1970,1,1)</f>
        <v>42219.208333333328</v>
      </c>
      <c r="T613" s="7">
        <f>(((K613/60)/60)/24)+DATE(1970,1,1)</f>
        <v>42222.208333333328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>
        <v>107</v>
      </c>
      <c r="H614" t="s">
        <v>21</v>
      </c>
      <c r="I614" t="s">
        <v>22</v>
      </c>
      <c r="J614">
        <v>1318654800</v>
      </c>
      <c r="K614">
        <v>1319000400</v>
      </c>
      <c r="L614" t="b">
        <v>1</v>
      </c>
      <c r="M614" t="b">
        <v>0</v>
      </c>
      <c r="N614" t="s">
        <v>28</v>
      </c>
      <c r="O614" s="4">
        <f>E614/D614</f>
        <v>4.5661111111111108</v>
      </c>
      <c r="P614">
        <f>IF(G614,E614/G614,0)</f>
        <v>76.813084112149539</v>
      </c>
      <c r="Q614" t="s">
        <v>2037</v>
      </c>
      <c r="R614" t="s">
        <v>2038</v>
      </c>
      <c r="S614" s="7">
        <f>(((J614/60)/60)/24)+DATE(1970,1,1)</f>
        <v>40831.208333333336</v>
      </c>
      <c r="T614" s="7">
        <f>(((K614/60)/60)/24)+DATE(1970,1,1)</f>
        <v>40835.208333333336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>
        <v>183</v>
      </c>
      <c r="H615" t="s">
        <v>21</v>
      </c>
      <c r="I615" t="s">
        <v>22</v>
      </c>
      <c r="J615">
        <v>1540530000</v>
      </c>
      <c r="K615">
        <v>1541570400</v>
      </c>
      <c r="L615" t="b">
        <v>0</v>
      </c>
      <c r="M615" t="b">
        <v>0</v>
      </c>
      <c r="N615" t="s">
        <v>33</v>
      </c>
      <c r="O615" s="4">
        <f>E615/D615</f>
        <v>13.396666666666667</v>
      </c>
      <c r="P615">
        <f>IF(G615,E615/G615,0)</f>
        <v>43.923497267759565</v>
      </c>
      <c r="Q615" t="s">
        <v>2039</v>
      </c>
      <c r="R615" t="s">
        <v>2040</v>
      </c>
      <c r="S615" s="7">
        <f>(((J615/60)/60)/24)+DATE(1970,1,1)</f>
        <v>43399.208333333328</v>
      </c>
      <c r="T615" s="7">
        <f>(((K615/60)/60)/24)+DATE(1970,1,1)</f>
        <v>43411.25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>
        <v>72</v>
      </c>
      <c r="H616" t="s">
        <v>21</v>
      </c>
      <c r="I616" t="s">
        <v>22</v>
      </c>
      <c r="J616">
        <v>1456466400</v>
      </c>
      <c r="K616">
        <v>1458018000</v>
      </c>
      <c r="L616" t="b">
        <v>0</v>
      </c>
      <c r="M616" t="b">
        <v>1</v>
      </c>
      <c r="N616" t="s">
        <v>23</v>
      </c>
      <c r="O616" s="4">
        <f>E616/D616</f>
        <v>1.4391428571428571</v>
      </c>
      <c r="P616">
        <f>IF(G616,E616/G616,0)</f>
        <v>69.958333333333329</v>
      </c>
      <c r="Q616" t="s">
        <v>2035</v>
      </c>
      <c r="R616" t="s">
        <v>2036</v>
      </c>
      <c r="S616" s="7">
        <f>(((J616/60)/60)/24)+DATE(1970,1,1)</f>
        <v>42426.25</v>
      </c>
      <c r="T616" s="7">
        <f>(((K616/60)/60)/24)+DATE(1970,1,1)</f>
        <v>42444.208333333328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>
        <v>295</v>
      </c>
      <c r="H617" t="s">
        <v>21</v>
      </c>
      <c r="I617" t="s">
        <v>22</v>
      </c>
      <c r="J617">
        <v>1424930400</v>
      </c>
      <c r="K617">
        <v>1426395600</v>
      </c>
      <c r="L617" t="b">
        <v>0</v>
      </c>
      <c r="M617" t="b">
        <v>0</v>
      </c>
      <c r="N617" t="s">
        <v>42</v>
      </c>
      <c r="O617" s="4">
        <f>E617/D617</f>
        <v>13.446666666666667</v>
      </c>
      <c r="P617">
        <f>IF(G617,E617/G617,0)</f>
        <v>41.023728813559323</v>
      </c>
      <c r="Q617" t="s">
        <v>2041</v>
      </c>
      <c r="R617" t="s">
        <v>2042</v>
      </c>
      <c r="S617" s="7">
        <f>(((J617/60)/60)/24)+DATE(1970,1,1)</f>
        <v>42061.25</v>
      </c>
      <c r="T617" s="7">
        <f>(((K617/60)/60)/24)+DATE(1970,1,1)</f>
        <v>42078.208333333328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>
        <v>142</v>
      </c>
      <c r="H618" t="s">
        <v>21</v>
      </c>
      <c r="I618" t="s">
        <v>22</v>
      </c>
      <c r="J618">
        <v>1470546000</v>
      </c>
      <c r="K618">
        <v>1474088400</v>
      </c>
      <c r="L618" t="b">
        <v>0</v>
      </c>
      <c r="M618" t="b">
        <v>0</v>
      </c>
      <c r="N618" t="s">
        <v>42</v>
      </c>
      <c r="O618" s="4">
        <f>E618/D618</f>
        <v>5.4614285714285717</v>
      </c>
      <c r="P618">
        <f>IF(G618,E618/G618,0)</f>
        <v>80.767605633802816</v>
      </c>
      <c r="Q618" t="s">
        <v>2041</v>
      </c>
      <c r="R618" t="s">
        <v>2042</v>
      </c>
      <c r="S618" s="7">
        <f>(((J618/60)/60)/24)+DATE(1970,1,1)</f>
        <v>42589.208333333328</v>
      </c>
      <c r="T618" s="7">
        <f>(((K618/60)/60)/24)+DATE(1970,1,1)</f>
        <v>42630.208333333328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>
        <v>85</v>
      </c>
      <c r="H619" t="s">
        <v>21</v>
      </c>
      <c r="I619" t="s">
        <v>22</v>
      </c>
      <c r="J619">
        <v>1458363600</v>
      </c>
      <c r="K619">
        <v>1461906000</v>
      </c>
      <c r="L619" t="b">
        <v>0</v>
      </c>
      <c r="M619" t="b">
        <v>0</v>
      </c>
      <c r="N619" t="s">
        <v>33</v>
      </c>
      <c r="O619" s="4">
        <f>E619/D619</f>
        <v>2.8621428571428571</v>
      </c>
      <c r="P619">
        <f>IF(G619,E619/G619,0)</f>
        <v>94.28235294117647</v>
      </c>
      <c r="Q619" t="s">
        <v>2039</v>
      </c>
      <c r="R619" t="s">
        <v>2040</v>
      </c>
      <c r="S619" s="7">
        <f>(((J619/60)/60)/24)+DATE(1970,1,1)</f>
        <v>42448.208333333328</v>
      </c>
      <c r="T619" s="7">
        <f>(((K619/60)/60)/24)+DATE(1970,1,1)</f>
        <v>42489.208333333328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>
        <v>659</v>
      </c>
      <c r="H620" t="s">
        <v>36</v>
      </c>
      <c r="I620" t="s">
        <v>37</v>
      </c>
      <c r="J620">
        <v>1338958800</v>
      </c>
      <c r="K620">
        <v>1340686800</v>
      </c>
      <c r="L620" t="b">
        <v>0</v>
      </c>
      <c r="M620" t="b">
        <v>1</v>
      </c>
      <c r="N620" t="s">
        <v>119</v>
      </c>
      <c r="O620" s="4">
        <f>E620/D620</f>
        <v>1.3213677811550153</v>
      </c>
      <c r="P620">
        <f>IF(G620,E620/G620,0)</f>
        <v>65.968133535660087</v>
      </c>
      <c r="Q620" t="s">
        <v>2047</v>
      </c>
      <c r="R620" t="s">
        <v>2053</v>
      </c>
      <c r="S620" s="7">
        <f>(((J620/60)/60)/24)+DATE(1970,1,1)</f>
        <v>41066.208333333336</v>
      </c>
      <c r="T620" s="7">
        <f>(((K620/60)/60)/24)+DATE(1970,1,1)</f>
        <v>41086.208333333336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>
        <v>121</v>
      </c>
      <c r="H621" t="s">
        <v>21</v>
      </c>
      <c r="I621" t="s">
        <v>22</v>
      </c>
      <c r="J621">
        <v>1297836000</v>
      </c>
      <c r="K621">
        <v>1298872800</v>
      </c>
      <c r="L621" t="b">
        <v>0</v>
      </c>
      <c r="M621" t="b">
        <v>0</v>
      </c>
      <c r="N621" t="s">
        <v>33</v>
      </c>
      <c r="O621" s="4">
        <f>E621/D621</f>
        <v>2.0336507936507937</v>
      </c>
      <c r="P621">
        <f>IF(G621,E621/G621,0)</f>
        <v>105.88429752066116</v>
      </c>
      <c r="Q621" t="s">
        <v>2039</v>
      </c>
      <c r="R621" t="s">
        <v>2040</v>
      </c>
      <c r="S621" s="7">
        <f>(((J621/60)/60)/24)+DATE(1970,1,1)</f>
        <v>40590.25</v>
      </c>
      <c r="T621" s="7">
        <f>(((K621/60)/60)/24)+DATE(1970,1,1)</f>
        <v>40602.25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>
        <v>3742</v>
      </c>
      <c r="H622" t="s">
        <v>21</v>
      </c>
      <c r="I622" t="s">
        <v>22</v>
      </c>
      <c r="J622">
        <v>1382677200</v>
      </c>
      <c r="K622">
        <v>1383282000</v>
      </c>
      <c r="L622" t="b">
        <v>0</v>
      </c>
      <c r="M622" t="b">
        <v>0</v>
      </c>
      <c r="N622" t="s">
        <v>33</v>
      </c>
      <c r="O622" s="4">
        <f>E622/D622</f>
        <v>3.1022842639593908</v>
      </c>
      <c r="P622">
        <f>IF(G622,E622/G622,0)</f>
        <v>48.996525921966864</v>
      </c>
      <c r="Q622" t="s">
        <v>2039</v>
      </c>
      <c r="R622" t="s">
        <v>2040</v>
      </c>
      <c r="S622" s="7">
        <f>(((J622/60)/60)/24)+DATE(1970,1,1)</f>
        <v>41572.208333333336</v>
      </c>
      <c r="T622" s="7">
        <f>(((K622/60)/60)/24)+DATE(1970,1,1)</f>
        <v>41579.208333333336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>
        <v>223</v>
      </c>
      <c r="H623" t="s">
        <v>21</v>
      </c>
      <c r="I623" t="s">
        <v>22</v>
      </c>
      <c r="J623">
        <v>1330322400</v>
      </c>
      <c r="K623">
        <v>1330495200</v>
      </c>
      <c r="L623" t="b">
        <v>0</v>
      </c>
      <c r="M623" t="b">
        <v>0</v>
      </c>
      <c r="N623" t="s">
        <v>23</v>
      </c>
      <c r="O623" s="4">
        <f>E623/D623</f>
        <v>3.9531818181818181</v>
      </c>
      <c r="P623">
        <f>IF(G623,E623/G623,0)</f>
        <v>39</v>
      </c>
      <c r="Q623" t="s">
        <v>2035</v>
      </c>
      <c r="R623" t="s">
        <v>2036</v>
      </c>
      <c r="S623" s="7">
        <f>(((J623/60)/60)/24)+DATE(1970,1,1)</f>
        <v>40966.25</v>
      </c>
      <c r="T623" s="7">
        <f>(((K623/60)/60)/24)+DATE(1970,1,1)</f>
        <v>40968.25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>
        <v>133</v>
      </c>
      <c r="H624" t="s">
        <v>21</v>
      </c>
      <c r="I624" t="s">
        <v>22</v>
      </c>
      <c r="J624">
        <v>1552366800</v>
      </c>
      <c r="K624">
        <v>1552798800</v>
      </c>
      <c r="L624" t="b">
        <v>0</v>
      </c>
      <c r="M624" t="b">
        <v>1</v>
      </c>
      <c r="N624" t="s">
        <v>42</v>
      </c>
      <c r="O624" s="4">
        <f>E624/D624</f>
        <v>2.9471428571428571</v>
      </c>
      <c r="P624">
        <f>IF(G624,E624/G624,0)</f>
        <v>31.022556390977442</v>
      </c>
      <c r="Q624" t="s">
        <v>2041</v>
      </c>
      <c r="R624" t="s">
        <v>2042</v>
      </c>
      <c r="S624" s="7">
        <f>(((J624/60)/60)/24)+DATE(1970,1,1)</f>
        <v>43536.208333333328</v>
      </c>
      <c r="T624" s="7">
        <f>(((K624/60)/60)/24)+DATE(1970,1,1)</f>
        <v>43541.208333333328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>
        <v>5168</v>
      </c>
      <c r="H625" t="s">
        <v>21</v>
      </c>
      <c r="I625" t="s">
        <v>22</v>
      </c>
      <c r="J625">
        <v>1290664800</v>
      </c>
      <c r="K625">
        <v>1291788000</v>
      </c>
      <c r="L625" t="b">
        <v>0</v>
      </c>
      <c r="M625" t="b">
        <v>0</v>
      </c>
      <c r="N625" t="s">
        <v>33</v>
      </c>
      <c r="O625" s="4">
        <f>E625/D625</f>
        <v>1.6656234096692113</v>
      </c>
      <c r="P625">
        <f>IF(G625,E625/G625,0)</f>
        <v>37.998645510835914</v>
      </c>
      <c r="Q625" t="s">
        <v>2039</v>
      </c>
      <c r="R625" t="s">
        <v>2040</v>
      </c>
      <c r="S625" s="7">
        <f>(((J625/60)/60)/24)+DATE(1970,1,1)</f>
        <v>40507.25</v>
      </c>
      <c r="T625" s="7">
        <f>(((K625/60)/60)/24)+DATE(1970,1,1)</f>
        <v>40520.25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>
        <v>307</v>
      </c>
      <c r="H626" t="s">
        <v>21</v>
      </c>
      <c r="I626" t="s">
        <v>22</v>
      </c>
      <c r="J626">
        <v>1434862800</v>
      </c>
      <c r="K626">
        <v>1435899600</v>
      </c>
      <c r="L626" t="b">
        <v>0</v>
      </c>
      <c r="M626" t="b">
        <v>1</v>
      </c>
      <c r="N626" t="s">
        <v>33</v>
      </c>
      <c r="O626" s="4">
        <f>E626/D626</f>
        <v>1.6405633802816901</v>
      </c>
      <c r="P626">
        <f>IF(G626,E626/G626,0)</f>
        <v>37.941368078175898</v>
      </c>
      <c r="Q626" t="s">
        <v>2039</v>
      </c>
      <c r="R626" t="s">
        <v>2040</v>
      </c>
      <c r="S626" s="7">
        <f>(((J626/60)/60)/24)+DATE(1970,1,1)</f>
        <v>42176.208333333328</v>
      </c>
      <c r="T626" s="7">
        <f>(((K626/60)/60)/24)+DATE(1970,1,1)</f>
        <v>42188.208333333328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>
        <v>2441</v>
      </c>
      <c r="H627" t="s">
        <v>21</v>
      </c>
      <c r="I627" t="s">
        <v>22</v>
      </c>
      <c r="J627">
        <v>1543557600</v>
      </c>
      <c r="K627">
        <v>1544508000</v>
      </c>
      <c r="L627" t="b">
        <v>0</v>
      </c>
      <c r="M627" t="b">
        <v>0</v>
      </c>
      <c r="N627" t="s">
        <v>23</v>
      </c>
      <c r="O627" s="4">
        <f>E627/D627</f>
        <v>1.3356231003039514</v>
      </c>
      <c r="P627">
        <f>IF(G627,E627/G627,0)</f>
        <v>54.004916018025398</v>
      </c>
      <c r="Q627" t="s">
        <v>2035</v>
      </c>
      <c r="R627" t="s">
        <v>2036</v>
      </c>
      <c r="S627" s="7">
        <f>(((J627/60)/60)/24)+DATE(1970,1,1)</f>
        <v>43434.25</v>
      </c>
      <c r="T627" s="7">
        <f>(((K627/60)/60)/24)+DATE(1970,1,1)</f>
        <v>43445.25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>
        <v>1385</v>
      </c>
      <c r="H628" t="s">
        <v>40</v>
      </c>
      <c r="I628" t="s">
        <v>41</v>
      </c>
      <c r="J628">
        <v>1512712800</v>
      </c>
      <c r="K628">
        <v>1512799200</v>
      </c>
      <c r="L628" t="b">
        <v>0</v>
      </c>
      <c r="M628" t="b">
        <v>0</v>
      </c>
      <c r="N628" t="s">
        <v>42</v>
      </c>
      <c r="O628" s="4">
        <f>E628/D628</f>
        <v>1.8495548961424333</v>
      </c>
      <c r="P628">
        <f>IF(G628,E628/G628,0)</f>
        <v>45.003610108303249</v>
      </c>
      <c r="Q628" t="s">
        <v>2041</v>
      </c>
      <c r="R628" t="s">
        <v>2042</v>
      </c>
      <c r="S628" s="7">
        <f>(((J628/60)/60)/24)+DATE(1970,1,1)</f>
        <v>43077.25</v>
      </c>
      <c r="T628" s="7">
        <f>(((K628/60)/60)/24)+DATE(1970,1,1)</f>
        <v>43078.25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>
        <v>190</v>
      </c>
      <c r="H629" t="s">
        <v>21</v>
      </c>
      <c r="I629" t="s">
        <v>22</v>
      </c>
      <c r="J629">
        <v>1324274400</v>
      </c>
      <c r="K629">
        <v>1324360800</v>
      </c>
      <c r="L629" t="b">
        <v>0</v>
      </c>
      <c r="M629" t="b">
        <v>0</v>
      </c>
      <c r="N629" t="s">
        <v>17</v>
      </c>
      <c r="O629" s="4">
        <f>E629/D629</f>
        <v>4.4372727272727275</v>
      </c>
      <c r="P629">
        <f>IF(G629,E629/G629,0)</f>
        <v>77.068421052631578</v>
      </c>
      <c r="Q629" t="s">
        <v>2033</v>
      </c>
      <c r="R629" t="s">
        <v>2034</v>
      </c>
      <c r="S629" s="7">
        <f>(((J629/60)/60)/24)+DATE(1970,1,1)</f>
        <v>40896.25</v>
      </c>
      <c r="T629" s="7">
        <f>(((K629/60)/60)/24)+DATE(1970,1,1)</f>
        <v>40897.25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>
        <v>470</v>
      </c>
      <c r="H630" t="s">
        <v>21</v>
      </c>
      <c r="I630" t="s">
        <v>22</v>
      </c>
      <c r="J630">
        <v>1364446800</v>
      </c>
      <c r="K630">
        <v>1364533200</v>
      </c>
      <c r="L630" t="b">
        <v>0</v>
      </c>
      <c r="M630" t="b">
        <v>0</v>
      </c>
      <c r="N630" t="s">
        <v>65</v>
      </c>
      <c r="O630" s="4">
        <f>E630/D630</f>
        <v>1.999806763285024</v>
      </c>
      <c r="P630">
        <f>IF(G630,E630/G630,0)</f>
        <v>88.076595744680844</v>
      </c>
      <c r="Q630" t="s">
        <v>2037</v>
      </c>
      <c r="R630" t="s">
        <v>2046</v>
      </c>
      <c r="S630" s="7">
        <f>(((J630/60)/60)/24)+DATE(1970,1,1)</f>
        <v>41361.208333333336</v>
      </c>
      <c r="T630" s="7">
        <f>(((K630/60)/60)/24)+DATE(1970,1,1)</f>
        <v>41362.208333333336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>
        <v>253</v>
      </c>
      <c r="H631" t="s">
        <v>21</v>
      </c>
      <c r="I631" t="s">
        <v>22</v>
      </c>
      <c r="J631">
        <v>1542693600</v>
      </c>
      <c r="K631">
        <v>1545112800</v>
      </c>
      <c r="L631" t="b">
        <v>0</v>
      </c>
      <c r="M631" t="b">
        <v>0</v>
      </c>
      <c r="N631" t="s">
        <v>33</v>
      </c>
      <c r="O631" s="4">
        <f>E631/D631</f>
        <v>1.2395833333333333</v>
      </c>
      <c r="P631">
        <f>IF(G631,E631/G631,0)</f>
        <v>47.035573122529641</v>
      </c>
      <c r="Q631" t="s">
        <v>2039</v>
      </c>
      <c r="R631" t="s">
        <v>2040</v>
      </c>
      <c r="S631" s="7">
        <f>(((J631/60)/60)/24)+DATE(1970,1,1)</f>
        <v>43424.25</v>
      </c>
      <c r="T631" s="7">
        <f>(((K631/60)/60)/24)+DATE(1970,1,1)</f>
        <v>43452.25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>
        <v>1113</v>
      </c>
      <c r="H632" t="s">
        <v>21</v>
      </c>
      <c r="I632" t="s">
        <v>22</v>
      </c>
      <c r="J632">
        <v>1515564000</v>
      </c>
      <c r="K632">
        <v>1516168800</v>
      </c>
      <c r="L632" t="b">
        <v>0</v>
      </c>
      <c r="M632" t="b">
        <v>0</v>
      </c>
      <c r="N632" t="s">
        <v>23</v>
      </c>
      <c r="O632" s="4">
        <f>E632/D632</f>
        <v>1.8661329305135952</v>
      </c>
      <c r="P632">
        <f>IF(G632,E632/G632,0)</f>
        <v>110.99550763701707</v>
      </c>
      <c r="Q632" t="s">
        <v>2035</v>
      </c>
      <c r="R632" t="s">
        <v>2036</v>
      </c>
      <c r="S632" s="7">
        <f>(((J632/60)/60)/24)+DATE(1970,1,1)</f>
        <v>43110.25</v>
      </c>
      <c r="T632" s="7">
        <f>(((K632/60)/60)/24)+DATE(1970,1,1)</f>
        <v>43117.25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>
        <v>2283</v>
      </c>
      <c r="H633" t="s">
        <v>21</v>
      </c>
      <c r="I633" t="s">
        <v>22</v>
      </c>
      <c r="J633">
        <v>1573797600</v>
      </c>
      <c r="K633">
        <v>1574920800</v>
      </c>
      <c r="L633" t="b">
        <v>0</v>
      </c>
      <c r="M633" t="b">
        <v>0</v>
      </c>
      <c r="N633" t="s">
        <v>23</v>
      </c>
      <c r="O633" s="4">
        <f>E633/D633</f>
        <v>1.1428538550057536</v>
      </c>
      <c r="P633">
        <f>IF(G633,E633/G633,0)</f>
        <v>87.003066141042481</v>
      </c>
      <c r="Q633" t="s">
        <v>2035</v>
      </c>
      <c r="R633" t="s">
        <v>2036</v>
      </c>
      <c r="S633" s="7">
        <f>(((J633/60)/60)/24)+DATE(1970,1,1)</f>
        <v>43784.25</v>
      </c>
      <c r="T633" s="7">
        <f>(((K633/60)/60)/24)+DATE(1970,1,1)</f>
        <v>43797.25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>
        <v>1095</v>
      </c>
      <c r="H634" t="s">
        <v>21</v>
      </c>
      <c r="I634" t="s">
        <v>22</v>
      </c>
      <c r="J634">
        <v>1573452000</v>
      </c>
      <c r="K634">
        <v>1573538400</v>
      </c>
      <c r="L634" t="b">
        <v>0</v>
      </c>
      <c r="M634" t="b">
        <v>0</v>
      </c>
      <c r="N634" t="s">
        <v>33</v>
      </c>
      <c r="O634" s="4">
        <f>E634/D634</f>
        <v>1.2281904761904763</v>
      </c>
      <c r="P634">
        <f>IF(G634,E634/G634,0)</f>
        <v>105.9945205479452</v>
      </c>
      <c r="Q634" t="s">
        <v>2039</v>
      </c>
      <c r="R634" t="s">
        <v>2040</v>
      </c>
      <c r="S634" s="7">
        <f>(((J634/60)/60)/24)+DATE(1970,1,1)</f>
        <v>43780.25</v>
      </c>
      <c r="T634" s="7">
        <f>(((K634/60)/60)/24)+DATE(1970,1,1)</f>
        <v>43781.25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>
        <v>1690</v>
      </c>
      <c r="H635" t="s">
        <v>21</v>
      </c>
      <c r="I635" t="s">
        <v>22</v>
      </c>
      <c r="J635">
        <v>1317790800</v>
      </c>
      <c r="K635">
        <v>1320382800</v>
      </c>
      <c r="L635" t="b">
        <v>0</v>
      </c>
      <c r="M635" t="b">
        <v>0</v>
      </c>
      <c r="N635" t="s">
        <v>33</v>
      </c>
      <c r="O635" s="4">
        <f>E635/D635</f>
        <v>1.7914326647564469</v>
      </c>
      <c r="P635">
        <f>IF(G635,E635/G635,0)</f>
        <v>73.989349112426041</v>
      </c>
      <c r="Q635" t="s">
        <v>2039</v>
      </c>
      <c r="R635" t="s">
        <v>2040</v>
      </c>
      <c r="S635" s="7">
        <f>(((J635/60)/60)/24)+DATE(1970,1,1)</f>
        <v>40821.208333333336</v>
      </c>
      <c r="T635" s="7">
        <f>(((K635/60)/60)/24)+DATE(1970,1,1)</f>
        <v>40851.208333333336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>
        <v>191</v>
      </c>
      <c r="H636" t="s">
        <v>21</v>
      </c>
      <c r="I636" t="s">
        <v>22</v>
      </c>
      <c r="J636">
        <v>1423634400</v>
      </c>
      <c r="K636">
        <v>1425708000</v>
      </c>
      <c r="L636" t="b">
        <v>0</v>
      </c>
      <c r="M636" t="b">
        <v>0</v>
      </c>
      <c r="N636" t="s">
        <v>28</v>
      </c>
      <c r="O636" s="4">
        <f>E636/D636</f>
        <v>14.007777777777777</v>
      </c>
      <c r="P636">
        <f>IF(G636,E636/G636,0)</f>
        <v>66.005235602094245</v>
      </c>
      <c r="Q636" t="s">
        <v>2037</v>
      </c>
      <c r="R636" t="s">
        <v>2038</v>
      </c>
      <c r="S636" s="7">
        <f>(((J636/60)/60)/24)+DATE(1970,1,1)</f>
        <v>42046.25</v>
      </c>
      <c r="T636" s="7">
        <f>(((K636/60)/60)/24)+DATE(1970,1,1)</f>
        <v>42070.25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>
        <v>2013</v>
      </c>
      <c r="H637" t="s">
        <v>21</v>
      </c>
      <c r="I637" t="s">
        <v>22</v>
      </c>
      <c r="J637">
        <v>1440392400</v>
      </c>
      <c r="K637">
        <v>1441602000</v>
      </c>
      <c r="L637" t="b">
        <v>0</v>
      </c>
      <c r="M637" t="b">
        <v>0</v>
      </c>
      <c r="N637" t="s">
        <v>23</v>
      </c>
      <c r="O637" s="4">
        <f>E637/D637</f>
        <v>1.2770715249662619</v>
      </c>
      <c r="P637">
        <f>IF(G637,E637/G637,0)</f>
        <v>47.009935419771487</v>
      </c>
      <c r="Q637" t="s">
        <v>2035</v>
      </c>
      <c r="R637" t="s">
        <v>2036</v>
      </c>
      <c r="S637" s="7">
        <f>(((J637/60)/60)/24)+DATE(1970,1,1)</f>
        <v>42240.208333333328</v>
      </c>
      <c r="T637" s="7">
        <f>(((K637/60)/60)/24)+DATE(1970,1,1)</f>
        <v>42254.208333333328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>
        <v>1703</v>
      </c>
      <c r="H638" t="s">
        <v>21</v>
      </c>
      <c r="I638" t="s">
        <v>22</v>
      </c>
      <c r="J638">
        <v>1562302800</v>
      </c>
      <c r="K638">
        <v>1562389200</v>
      </c>
      <c r="L638" t="b">
        <v>0</v>
      </c>
      <c r="M638" t="b">
        <v>0</v>
      </c>
      <c r="N638" t="s">
        <v>33</v>
      </c>
      <c r="O638" s="4">
        <f>E638/D638</f>
        <v>4.105982142857143</v>
      </c>
      <c r="P638">
        <f>IF(G638,E638/G638,0)</f>
        <v>81.010569583088667</v>
      </c>
      <c r="Q638" t="s">
        <v>2039</v>
      </c>
      <c r="R638" t="s">
        <v>2040</v>
      </c>
      <c r="S638" s="7">
        <f>(((J638/60)/60)/24)+DATE(1970,1,1)</f>
        <v>43651.208333333328</v>
      </c>
      <c r="T638" s="7">
        <f>(((K638/60)/60)/24)+DATE(1970,1,1)</f>
        <v>43652.208333333328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>
        <v>80</v>
      </c>
      <c r="H639" t="s">
        <v>36</v>
      </c>
      <c r="I639" t="s">
        <v>37</v>
      </c>
      <c r="J639">
        <v>1378184400</v>
      </c>
      <c r="K639">
        <v>1378789200</v>
      </c>
      <c r="L639" t="b">
        <v>0</v>
      </c>
      <c r="M639" t="b">
        <v>0</v>
      </c>
      <c r="N639" t="s">
        <v>42</v>
      </c>
      <c r="O639" s="4">
        <f>E639/D639</f>
        <v>1.2373770491803278</v>
      </c>
      <c r="P639">
        <f>IF(G639,E639/G639,0)</f>
        <v>94.35</v>
      </c>
      <c r="Q639" t="s">
        <v>2041</v>
      </c>
      <c r="R639" t="s">
        <v>2042</v>
      </c>
      <c r="S639" s="7">
        <f>(((J639/60)/60)/24)+DATE(1970,1,1)</f>
        <v>41520.208333333336</v>
      </c>
      <c r="T639" s="7">
        <f>(((K639/60)/60)/24)+DATE(1970,1,1)</f>
        <v>41527.208333333336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>
        <v>41</v>
      </c>
      <c r="H640" t="s">
        <v>21</v>
      </c>
      <c r="I640" t="s">
        <v>22</v>
      </c>
      <c r="J640">
        <v>1441256400</v>
      </c>
      <c r="K640">
        <v>1443416400</v>
      </c>
      <c r="L640" t="b">
        <v>0</v>
      </c>
      <c r="M640" t="b">
        <v>0</v>
      </c>
      <c r="N640" t="s">
        <v>89</v>
      </c>
      <c r="O640" s="4">
        <f>E640/D640</f>
        <v>1.8491304347826087</v>
      </c>
      <c r="P640">
        <f>IF(G640,E640/G640,0)</f>
        <v>103.73170731707317</v>
      </c>
      <c r="Q640" t="s">
        <v>2050</v>
      </c>
      <c r="R640" t="s">
        <v>2051</v>
      </c>
      <c r="S640" s="7">
        <f>(((J640/60)/60)/24)+DATE(1970,1,1)</f>
        <v>42250.208333333328</v>
      </c>
      <c r="T640" s="7">
        <f>(((K640/60)/60)/24)+DATE(1970,1,1)</f>
        <v>42275.208333333328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>
        <v>187</v>
      </c>
      <c r="H641" t="s">
        <v>21</v>
      </c>
      <c r="I641" t="s">
        <v>22</v>
      </c>
      <c r="J641">
        <v>1314421200</v>
      </c>
      <c r="K641">
        <v>1315026000</v>
      </c>
      <c r="L641" t="b">
        <v>0</v>
      </c>
      <c r="M641" t="b">
        <v>0</v>
      </c>
      <c r="N641" t="s">
        <v>71</v>
      </c>
      <c r="O641" s="4">
        <f>E641/D641</f>
        <v>2.9870000000000001</v>
      </c>
      <c r="P641">
        <f>IF(G641,E641/G641,0)</f>
        <v>63.893048128342244</v>
      </c>
      <c r="Q641" t="s">
        <v>2041</v>
      </c>
      <c r="R641" t="s">
        <v>2049</v>
      </c>
      <c r="S641" s="7">
        <f>(((J641/60)/60)/24)+DATE(1970,1,1)</f>
        <v>40782.208333333336</v>
      </c>
      <c r="T641" s="7">
        <f>(((K641/60)/60)/24)+DATE(1970,1,1)</f>
        <v>40789.208333333336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>
        <v>2875</v>
      </c>
      <c r="H642" t="s">
        <v>40</v>
      </c>
      <c r="I642" t="s">
        <v>41</v>
      </c>
      <c r="J642">
        <v>1293861600</v>
      </c>
      <c r="K642">
        <v>1295071200</v>
      </c>
      <c r="L642" t="b">
        <v>0</v>
      </c>
      <c r="M642" t="b">
        <v>1</v>
      </c>
      <c r="N642" t="s">
        <v>33</v>
      </c>
      <c r="O642" s="4">
        <f>E642/D642</f>
        <v>2.2635175879396985</v>
      </c>
      <c r="P642">
        <f>IF(G642,E642/G642,0)</f>
        <v>47.002434782608695</v>
      </c>
      <c r="Q642" t="s">
        <v>2039</v>
      </c>
      <c r="R642" t="s">
        <v>2040</v>
      </c>
      <c r="S642" s="7">
        <f>(((J642/60)/60)/24)+DATE(1970,1,1)</f>
        <v>40544.25</v>
      </c>
      <c r="T642" s="7">
        <f>(((K642/60)/60)/24)+DATE(1970,1,1)</f>
        <v>40558.25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>
        <v>88</v>
      </c>
      <c r="H643" t="s">
        <v>21</v>
      </c>
      <c r="I643" t="s">
        <v>22</v>
      </c>
      <c r="J643">
        <v>1507352400</v>
      </c>
      <c r="K643">
        <v>1509426000</v>
      </c>
      <c r="L643" t="b">
        <v>0</v>
      </c>
      <c r="M643" t="b">
        <v>0</v>
      </c>
      <c r="N643" t="s">
        <v>33</v>
      </c>
      <c r="O643" s="4">
        <f>E643/D643</f>
        <v>1.7356363636363636</v>
      </c>
      <c r="P643">
        <f>IF(G643,E643/G643,0)</f>
        <v>108.47727272727273</v>
      </c>
      <c r="Q643" t="s">
        <v>2039</v>
      </c>
      <c r="R643" t="s">
        <v>2040</v>
      </c>
      <c r="S643" s="7">
        <f>(((J643/60)/60)/24)+DATE(1970,1,1)</f>
        <v>43015.208333333328</v>
      </c>
      <c r="T643" s="7">
        <f>(((K643/60)/60)/24)+DATE(1970,1,1)</f>
        <v>43039.208333333328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>
        <v>191</v>
      </c>
      <c r="H644" t="s">
        <v>21</v>
      </c>
      <c r="I644" t="s">
        <v>22</v>
      </c>
      <c r="J644">
        <v>1296108000</v>
      </c>
      <c r="K644">
        <v>1299391200</v>
      </c>
      <c r="L644" t="b">
        <v>0</v>
      </c>
      <c r="M644" t="b">
        <v>0</v>
      </c>
      <c r="N644" t="s">
        <v>23</v>
      </c>
      <c r="O644" s="4">
        <f>E644/D644</f>
        <v>3.7175675675675675</v>
      </c>
      <c r="P644">
        <f>IF(G644,E644/G644,0)</f>
        <v>72.015706806282722</v>
      </c>
      <c r="Q644" t="s">
        <v>2035</v>
      </c>
      <c r="R644" t="s">
        <v>2036</v>
      </c>
      <c r="S644" s="7">
        <f>(((J644/60)/60)/24)+DATE(1970,1,1)</f>
        <v>40570.25</v>
      </c>
      <c r="T644" s="7">
        <f>(((K644/60)/60)/24)+DATE(1970,1,1)</f>
        <v>40608.25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>
        <v>139</v>
      </c>
      <c r="H645" t="s">
        <v>21</v>
      </c>
      <c r="I645" t="s">
        <v>22</v>
      </c>
      <c r="J645">
        <v>1324965600</v>
      </c>
      <c r="K645">
        <v>1325052000</v>
      </c>
      <c r="L645" t="b">
        <v>0</v>
      </c>
      <c r="M645" t="b">
        <v>0</v>
      </c>
      <c r="N645" t="s">
        <v>23</v>
      </c>
      <c r="O645" s="4">
        <f>E645/D645</f>
        <v>1.601923076923077</v>
      </c>
      <c r="P645">
        <f>IF(G645,E645/G645,0)</f>
        <v>59.928057553956833</v>
      </c>
      <c r="Q645" t="s">
        <v>2035</v>
      </c>
      <c r="R645" t="s">
        <v>2036</v>
      </c>
      <c r="S645" s="7">
        <f>(((J645/60)/60)/24)+DATE(1970,1,1)</f>
        <v>40904.25</v>
      </c>
      <c r="T645" s="7">
        <f>(((K645/60)/60)/24)+DATE(1970,1,1)</f>
        <v>40905.25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>
        <v>186</v>
      </c>
      <c r="H646" t="s">
        <v>21</v>
      </c>
      <c r="I646" t="s">
        <v>22</v>
      </c>
      <c r="J646">
        <v>1520229600</v>
      </c>
      <c r="K646">
        <v>1522818000</v>
      </c>
      <c r="L646" t="b">
        <v>0</v>
      </c>
      <c r="M646" t="b">
        <v>0</v>
      </c>
      <c r="N646" t="s">
        <v>60</v>
      </c>
      <c r="O646" s="4">
        <f>E646/D646</f>
        <v>16.163333333333334</v>
      </c>
      <c r="P646">
        <f>IF(G646,E646/G646,0)</f>
        <v>78.209677419354833</v>
      </c>
      <c r="Q646" t="s">
        <v>2035</v>
      </c>
      <c r="R646" t="s">
        <v>2045</v>
      </c>
      <c r="S646" s="7">
        <f>(((J646/60)/60)/24)+DATE(1970,1,1)</f>
        <v>43164.25</v>
      </c>
      <c r="T646" s="7">
        <f>(((K646/60)/60)/24)+DATE(1970,1,1)</f>
        <v>43194.208333333328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>
        <v>112</v>
      </c>
      <c r="H647" t="s">
        <v>26</v>
      </c>
      <c r="I647" t="s">
        <v>27</v>
      </c>
      <c r="J647">
        <v>1482991200</v>
      </c>
      <c r="K647">
        <v>1485324000</v>
      </c>
      <c r="L647" t="b">
        <v>0</v>
      </c>
      <c r="M647" t="b">
        <v>0</v>
      </c>
      <c r="N647" t="s">
        <v>33</v>
      </c>
      <c r="O647" s="4">
        <f>E647/D647</f>
        <v>7.3343749999999996</v>
      </c>
      <c r="P647">
        <f>IF(G647,E647/G647,0)</f>
        <v>104.77678571428571</v>
      </c>
      <c r="Q647" t="s">
        <v>2039</v>
      </c>
      <c r="R647" t="s">
        <v>2040</v>
      </c>
      <c r="S647" s="7">
        <f>(((J647/60)/60)/24)+DATE(1970,1,1)</f>
        <v>42733.25</v>
      </c>
      <c r="T647" s="7">
        <f>(((K647/60)/60)/24)+DATE(1970,1,1)</f>
        <v>42760.25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>
        <v>101</v>
      </c>
      <c r="H648" t="s">
        <v>21</v>
      </c>
      <c r="I648" t="s">
        <v>22</v>
      </c>
      <c r="J648">
        <v>1294034400</v>
      </c>
      <c r="K648">
        <v>1294120800</v>
      </c>
      <c r="L648" t="b">
        <v>0</v>
      </c>
      <c r="M648" t="b">
        <v>1</v>
      </c>
      <c r="N648" t="s">
        <v>33</v>
      </c>
      <c r="O648" s="4">
        <f>E648/D648</f>
        <v>5.9211111111111112</v>
      </c>
      <c r="P648">
        <f>IF(G648,E648/G648,0)</f>
        <v>105.52475247524752</v>
      </c>
      <c r="Q648" t="s">
        <v>2039</v>
      </c>
      <c r="R648" t="s">
        <v>2040</v>
      </c>
      <c r="S648" s="7">
        <f>(((J648/60)/60)/24)+DATE(1970,1,1)</f>
        <v>40546.25</v>
      </c>
      <c r="T648" s="7">
        <f>(((K648/60)/60)/24)+DATE(1970,1,1)</f>
        <v>40547.25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>
        <v>206</v>
      </c>
      <c r="H649" t="s">
        <v>40</v>
      </c>
      <c r="I649" t="s">
        <v>41</v>
      </c>
      <c r="J649">
        <v>1286946000</v>
      </c>
      <c r="K649">
        <v>1288933200</v>
      </c>
      <c r="L649" t="b">
        <v>0</v>
      </c>
      <c r="M649" t="b">
        <v>1</v>
      </c>
      <c r="N649" t="s">
        <v>42</v>
      </c>
      <c r="O649" s="4">
        <f>E649/D649</f>
        <v>2.7680769230769231</v>
      </c>
      <c r="P649">
        <f>IF(G649,E649/G649,0)</f>
        <v>69.873786407766985</v>
      </c>
      <c r="Q649" t="s">
        <v>2041</v>
      </c>
      <c r="R649" t="s">
        <v>2042</v>
      </c>
      <c r="S649" s="7">
        <f>(((J649/60)/60)/24)+DATE(1970,1,1)</f>
        <v>40464.208333333336</v>
      </c>
      <c r="T649" s="7">
        <f>(((K649/60)/60)/24)+DATE(1970,1,1)</f>
        <v>40487.208333333336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>
        <v>154</v>
      </c>
      <c r="H650" t="s">
        <v>21</v>
      </c>
      <c r="I650" t="s">
        <v>22</v>
      </c>
      <c r="J650">
        <v>1359871200</v>
      </c>
      <c r="K650">
        <v>1363237200</v>
      </c>
      <c r="L650" t="b">
        <v>0</v>
      </c>
      <c r="M650" t="b">
        <v>1</v>
      </c>
      <c r="N650" t="s">
        <v>269</v>
      </c>
      <c r="O650" s="4">
        <f>E650/D650</f>
        <v>2.730185185185185</v>
      </c>
      <c r="P650">
        <f>IF(G650,E650/G650,0)</f>
        <v>95.733766233766232</v>
      </c>
      <c r="Q650" t="s">
        <v>2041</v>
      </c>
      <c r="R650" t="s">
        <v>2060</v>
      </c>
      <c r="S650" s="7">
        <f>(((J650/60)/60)/24)+DATE(1970,1,1)</f>
        <v>41308.25</v>
      </c>
      <c r="T650" s="7">
        <f>(((K650/60)/60)/24)+DATE(1970,1,1)</f>
        <v>41347.208333333336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>
        <v>5966</v>
      </c>
      <c r="H651" t="s">
        <v>21</v>
      </c>
      <c r="I651" t="s">
        <v>22</v>
      </c>
      <c r="J651">
        <v>1555304400</v>
      </c>
      <c r="K651">
        <v>1555822800</v>
      </c>
      <c r="L651" t="b">
        <v>0</v>
      </c>
      <c r="M651" t="b">
        <v>0</v>
      </c>
      <c r="N651" t="s">
        <v>33</v>
      </c>
      <c r="O651" s="4">
        <f>E651/D651</f>
        <v>1.593633125556545</v>
      </c>
      <c r="P651">
        <f>IF(G651,E651/G651,0)</f>
        <v>29.997485752598056</v>
      </c>
      <c r="Q651" t="s">
        <v>2039</v>
      </c>
      <c r="R651" t="s">
        <v>2040</v>
      </c>
      <c r="S651" s="7">
        <f>(((J651/60)/60)/24)+DATE(1970,1,1)</f>
        <v>43570.208333333328</v>
      </c>
      <c r="T651" s="7">
        <f>(((K651/60)/60)/24)+DATE(1970,1,1)</f>
        <v>43576.208333333328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>
        <v>169</v>
      </c>
      <c r="H652" t="s">
        <v>21</v>
      </c>
      <c r="I652" t="s">
        <v>22</v>
      </c>
      <c r="J652">
        <v>1420696800</v>
      </c>
      <c r="K652">
        <v>1422424800</v>
      </c>
      <c r="L652" t="b">
        <v>0</v>
      </c>
      <c r="M652" t="b">
        <v>1</v>
      </c>
      <c r="N652" t="s">
        <v>42</v>
      </c>
      <c r="O652" s="4">
        <f>E652/D652</f>
        <v>15.915555555555555</v>
      </c>
      <c r="P652">
        <f>IF(G652,E652/G652,0)</f>
        <v>84.757396449704146</v>
      </c>
      <c r="Q652" t="s">
        <v>2041</v>
      </c>
      <c r="R652" t="s">
        <v>2042</v>
      </c>
      <c r="S652" s="7">
        <f>(((J652/60)/60)/24)+DATE(1970,1,1)</f>
        <v>42012.25</v>
      </c>
      <c r="T652" s="7">
        <f>(((K652/60)/60)/24)+DATE(1970,1,1)</f>
        <v>42032.25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>
        <v>2106</v>
      </c>
      <c r="H653" t="s">
        <v>21</v>
      </c>
      <c r="I653" t="s">
        <v>22</v>
      </c>
      <c r="J653">
        <v>1502946000</v>
      </c>
      <c r="K653">
        <v>1503637200</v>
      </c>
      <c r="L653" t="b">
        <v>0</v>
      </c>
      <c r="M653" t="b">
        <v>0</v>
      </c>
      <c r="N653" t="s">
        <v>33</v>
      </c>
      <c r="O653" s="4">
        <f>E653/D653</f>
        <v>7.3018222222222224</v>
      </c>
      <c r="P653">
        <f>IF(G653,E653/G653,0)</f>
        <v>78.010921177587846</v>
      </c>
      <c r="Q653" t="s">
        <v>2039</v>
      </c>
      <c r="R653" t="s">
        <v>2040</v>
      </c>
      <c r="S653" s="7">
        <f>(((J653/60)/60)/24)+DATE(1970,1,1)</f>
        <v>42964.208333333328</v>
      </c>
      <c r="T653" s="7">
        <f>(((K653/60)/60)/24)+DATE(1970,1,1)</f>
        <v>42972.208333333328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>
        <v>131</v>
      </c>
      <c r="H654" t="s">
        <v>21</v>
      </c>
      <c r="I654" t="s">
        <v>22</v>
      </c>
      <c r="J654">
        <v>1404622800</v>
      </c>
      <c r="K654">
        <v>1405141200</v>
      </c>
      <c r="L654" t="b">
        <v>0</v>
      </c>
      <c r="M654" t="b">
        <v>0</v>
      </c>
      <c r="N654" t="s">
        <v>23</v>
      </c>
      <c r="O654" s="4">
        <f>E654/D654</f>
        <v>3.6102941176470589</v>
      </c>
      <c r="P654">
        <f>IF(G654,E654/G654,0)</f>
        <v>93.702290076335885</v>
      </c>
      <c r="Q654" t="s">
        <v>2035</v>
      </c>
      <c r="R654" t="s">
        <v>2036</v>
      </c>
      <c r="S654" s="7">
        <f>(((J654/60)/60)/24)+DATE(1970,1,1)</f>
        <v>41826.208333333336</v>
      </c>
      <c r="T654" s="7">
        <f>(((K654/60)/60)/24)+DATE(1970,1,1)</f>
        <v>41832.208333333336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>
        <v>84</v>
      </c>
      <c r="H655" t="s">
        <v>21</v>
      </c>
      <c r="I655" t="s">
        <v>22</v>
      </c>
      <c r="J655">
        <v>1371963600</v>
      </c>
      <c r="K655">
        <v>1372395600</v>
      </c>
      <c r="L655" t="b">
        <v>0</v>
      </c>
      <c r="M655" t="b">
        <v>0</v>
      </c>
      <c r="N655" t="s">
        <v>33</v>
      </c>
      <c r="O655" s="4">
        <f>E655/D655</f>
        <v>1.6032</v>
      </c>
      <c r="P655">
        <f>IF(G655,E655/G655,0)</f>
        <v>47.714285714285715</v>
      </c>
      <c r="Q655" t="s">
        <v>2039</v>
      </c>
      <c r="R655" t="s">
        <v>2040</v>
      </c>
      <c r="S655" s="7">
        <f>(((J655/60)/60)/24)+DATE(1970,1,1)</f>
        <v>41448.208333333336</v>
      </c>
      <c r="T655" s="7">
        <f>(((K655/60)/60)/24)+DATE(1970,1,1)</f>
        <v>41453.208333333336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>
        <v>155</v>
      </c>
      <c r="H656" t="s">
        <v>21</v>
      </c>
      <c r="I656" t="s">
        <v>22</v>
      </c>
      <c r="J656">
        <v>1433739600</v>
      </c>
      <c r="K656">
        <v>1437714000</v>
      </c>
      <c r="L656" t="b">
        <v>0</v>
      </c>
      <c r="M656" t="b">
        <v>0</v>
      </c>
      <c r="N656" t="s">
        <v>33</v>
      </c>
      <c r="O656" s="4">
        <f>E656/D656</f>
        <v>1.8394339622641509</v>
      </c>
      <c r="P656">
        <f>IF(G656,E656/G656,0)</f>
        <v>62.896774193548389</v>
      </c>
      <c r="Q656" t="s">
        <v>2039</v>
      </c>
      <c r="R656" t="s">
        <v>2040</v>
      </c>
      <c r="S656" s="7">
        <f>(((J656/60)/60)/24)+DATE(1970,1,1)</f>
        <v>42163.208333333328</v>
      </c>
      <c r="T656" s="7">
        <f>(((K656/60)/60)/24)+DATE(1970,1,1)</f>
        <v>42209.208333333328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>
        <v>189</v>
      </c>
      <c r="H657" t="s">
        <v>21</v>
      </c>
      <c r="I657" t="s">
        <v>22</v>
      </c>
      <c r="J657">
        <v>1550037600</v>
      </c>
      <c r="K657">
        <v>1550556000</v>
      </c>
      <c r="L657" t="b">
        <v>0</v>
      </c>
      <c r="M657" t="b">
        <v>1</v>
      </c>
      <c r="N657" t="s">
        <v>17</v>
      </c>
      <c r="O657" s="4">
        <f>E657/D657</f>
        <v>2.2538095238095237</v>
      </c>
      <c r="P657">
        <f>IF(G657,E657/G657,0)</f>
        <v>75.126984126984127</v>
      </c>
      <c r="Q657" t="s">
        <v>2033</v>
      </c>
      <c r="R657" t="s">
        <v>2034</v>
      </c>
      <c r="S657" s="7">
        <f>(((J657/60)/60)/24)+DATE(1970,1,1)</f>
        <v>43509.25</v>
      </c>
      <c r="T657" s="7">
        <f>(((K657/60)/60)/24)+DATE(1970,1,1)</f>
        <v>43515.25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>
        <v>4799</v>
      </c>
      <c r="H658" t="s">
        <v>21</v>
      </c>
      <c r="I658" t="s">
        <v>22</v>
      </c>
      <c r="J658">
        <v>1486706400</v>
      </c>
      <c r="K658">
        <v>1489039200</v>
      </c>
      <c r="L658" t="b">
        <v>1</v>
      </c>
      <c r="M658" t="b">
        <v>1</v>
      </c>
      <c r="N658" t="s">
        <v>42</v>
      </c>
      <c r="O658" s="4">
        <f>E658/D658</f>
        <v>1.7200961538461539</v>
      </c>
      <c r="P658">
        <f>IF(G658,E658/G658,0)</f>
        <v>41.004167534903104</v>
      </c>
      <c r="Q658" t="s">
        <v>2041</v>
      </c>
      <c r="R658" t="s">
        <v>2042</v>
      </c>
      <c r="S658" s="7">
        <f>(((J658/60)/60)/24)+DATE(1970,1,1)</f>
        <v>42776.25</v>
      </c>
      <c r="T658" s="7">
        <f>(((K658/60)/60)/24)+DATE(1970,1,1)</f>
        <v>42803.25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>
        <v>1556600400</v>
      </c>
      <c r="L659" t="b">
        <v>0</v>
      </c>
      <c r="M659" t="b">
        <v>0</v>
      </c>
      <c r="N659" t="s">
        <v>68</v>
      </c>
      <c r="O659" s="4">
        <f>E659/D659</f>
        <v>1.4616709511568124</v>
      </c>
      <c r="P659">
        <f>IF(G659,E659/G659,0)</f>
        <v>50.007915567282325</v>
      </c>
      <c r="Q659" t="s">
        <v>2047</v>
      </c>
      <c r="R659" t="s">
        <v>2048</v>
      </c>
      <c r="S659" s="7">
        <f>(((J659/60)/60)/24)+DATE(1970,1,1)</f>
        <v>43553.208333333328</v>
      </c>
      <c r="T659" s="7">
        <f>(((K659/60)/60)/24)+DATE(1970,1,1)</f>
        <v>43585.208333333328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>
        <v>1152</v>
      </c>
      <c r="H660" t="s">
        <v>21</v>
      </c>
      <c r="I660" t="s">
        <v>22</v>
      </c>
      <c r="J660">
        <v>1288242000</v>
      </c>
      <c r="K660">
        <v>1290578400</v>
      </c>
      <c r="L660" t="b">
        <v>0</v>
      </c>
      <c r="M660" t="b">
        <v>0</v>
      </c>
      <c r="N660" t="s">
        <v>33</v>
      </c>
      <c r="O660" s="4">
        <f>E660/D660</f>
        <v>1.2211084337349398</v>
      </c>
      <c r="P660">
        <f>IF(G660,E660/G660,0)</f>
        <v>87.979166666666671</v>
      </c>
      <c r="Q660" t="s">
        <v>2039</v>
      </c>
      <c r="R660" t="s">
        <v>2040</v>
      </c>
      <c r="S660" s="7">
        <f>(((J660/60)/60)/24)+DATE(1970,1,1)</f>
        <v>40479.208333333336</v>
      </c>
      <c r="T660" s="7">
        <f>(((K660/60)/60)/24)+DATE(1970,1,1)</f>
        <v>40506.25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>
        <v>50</v>
      </c>
      <c r="H661" t="s">
        <v>21</v>
      </c>
      <c r="I661" t="s">
        <v>22</v>
      </c>
      <c r="J661">
        <v>1379048400</v>
      </c>
      <c r="K661">
        <v>1380344400</v>
      </c>
      <c r="L661" t="b">
        <v>0</v>
      </c>
      <c r="M661" t="b">
        <v>0</v>
      </c>
      <c r="N661" t="s">
        <v>122</v>
      </c>
      <c r="O661" s="4">
        <f>E661/D661</f>
        <v>1.8654166666666667</v>
      </c>
      <c r="P661">
        <f>IF(G661,E661/G661,0)</f>
        <v>89.54</v>
      </c>
      <c r="Q661" t="s">
        <v>2054</v>
      </c>
      <c r="R661" t="s">
        <v>2055</v>
      </c>
      <c r="S661" s="7">
        <f>(((J661/60)/60)/24)+DATE(1970,1,1)</f>
        <v>41530.208333333336</v>
      </c>
      <c r="T661" s="7">
        <f>(((K661/60)/60)/24)+DATE(1970,1,1)</f>
        <v>41545.208333333336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>
        <v>3059</v>
      </c>
      <c r="H662" t="s">
        <v>15</v>
      </c>
      <c r="I662" t="s">
        <v>16</v>
      </c>
      <c r="J662">
        <v>1500267600</v>
      </c>
      <c r="K662">
        <v>1500354000</v>
      </c>
      <c r="L662" t="b">
        <v>0</v>
      </c>
      <c r="M662" t="b">
        <v>0</v>
      </c>
      <c r="N662" t="s">
        <v>159</v>
      </c>
      <c r="O662" s="4">
        <f>E662/D662</f>
        <v>2.2896178343949045</v>
      </c>
      <c r="P662">
        <f>IF(G662,E662/G662,0)</f>
        <v>47.004903563255965</v>
      </c>
      <c r="Q662" t="s">
        <v>2035</v>
      </c>
      <c r="R662" t="s">
        <v>2058</v>
      </c>
      <c r="S662" s="7">
        <f>(((J662/60)/60)/24)+DATE(1970,1,1)</f>
        <v>42933.208333333328</v>
      </c>
      <c r="T662" s="7">
        <f>(((K662/60)/60)/24)+DATE(1970,1,1)</f>
        <v>42934.208333333328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>
        <v>34</v>
      </c>
      <c r="H663" t="s">
        <v>21</v>
      </c>
      <c r="I663" t="s">
        <v>22</v>
      </c>
      <c r="J663">
        <v>1375074000</v>
      </c>
      <c r="K663">
        <v>1375938000</v>
      </c>
      <c r="L663" t="b">
        <v>0</v>
      </c>
      <c r="M663" t="b">
        <v>1</v>
      </c>
      <c r="N663" t="s">
        <v>42</v>
      </c>
      <c r="O663" s="4">
        <f>E663/D663</f>
        <v>4.6937499999999996</v>
      </c>
      <c r="P663">
        <f>IF(G663,E663/G663,0)</f>
        <v>110.44117647058823</v>
      </c>
      <c r="Q663" t="s">
        <v>2041</v>
      </c>
      <c r="R663" t="s">
        <v>2042</v>
      </c>
      <c r="S663" s="7">
        <f>(((J663/60)/60)/24)+DATE(1970,1,1)</f>
        <v>41484.208333333336</v>
      </c>
      <c r="T663" s="7">
        <f>(((K663/60)/60)/24)+DATE(1970,1,1)</f>
        <v>41494.208333333336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>
        <v>220</v>
      </c>
      <c r="H664" t="s">
        <v>21</v>
      </c>
      <c r="I664" t="s">
        <v>22</v>
      </c>
      <c r="J664">
        <v>1323324000</v>
      </c>
      <c r="K664">
        <v>1323410400</v>
      </c>
      <c r="L664" t="b">
        <v>1</v>
      </c>
      <c r="M664" t="b">
        <v>0</v>
      </c>
      <c r="N664" t="s">
        <v>33</v>
      </c>
      <c r="O664" s="4">
        <f>E664/D664</f>
        <v>1.3011267605633803</v>
      </c>
      <c r="P664">
        <f>IF(G664,E664/G664,0)</f>
        <v>41.990909090909092</v>
      </c>
      <c r="Q664" t="s">
        <v>2039</v>
      </c>
      <c r="R664" t="s">
        <v>2040</v>
      </c>
      <c r="S664" s="7">
        <f>(((J664/60)/60)/24)+DATE(1970,1,1)</f>
        <v>40885.25</v>
      </c>
      <c r="T664" s="7">
        <f>(((K664/60)/60)/24)+DATE(1970,1,1)</f>
        <v>40886.25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>
        <v>1604</v>
      </c>
      <c r="H665" t="s">
        <v>26</v>
      </c>
      <c r="I665" t="s">
        <v>27</v>
      </c>
      <c r="J665">
        <v>1538715600</v>
      </c>
      <c r="K665">
        <v>1539406800</v>
      </c>
      <c r="L665" t="b">
        <v>0</v>
      </c>
      <c r="M665" t="b">
        <v>0</v>
      </c>
      <c r="N665" t="s">
        <v>53</v>
      </c>
      <c r="O665" s="4">
        <f>E665/D665</f>
        <v>1.6705422993492407</v>
      </c>
      <c r="P665">
        <f>IF(G665,E665/G665,0)</f>
        <v>48.012468827930178</v>
      </c>
      <c r="Q665" t="s">
        <v>2041</v>
      </c>
      <c r="R665" t="s">
        <v>2044</v>
      </c>
      <c r="S665" s="7">
        <f>(((J665/60)/60)/24)+DATE(1970,1,1)</f>
        <v>43378.208333333328</v>
      </c>
      <c r="T665" s="7">
        <f>(((K665/60)/60)/24)+DATE(1970,1,1)</f>
        <v>43386.208333333328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v>454</v>
      </c>
      <c r="H666" t="s">
        <v>21</v>
      </c>
      <c r="I666" t="s">
        <v>22</v>
      </c>
      <c r="J666">
        <v>1369285200</v>
      </c>
      <c r="K666">
        <v>1369803600</v>
      </c>
      <c r="L666" t="b">
        <v>0</v>
      </c>
      <c r="M666" t="b">
        <v>0</v>
      </c>
      <c r="N666" t="s">
        <v>23</v>
      </c>
      <c r="O666" s="4">
        <f>E666/D666</f>
        <v>1.738641975308642</v>
      </c>
      <c r="P666">
        <f>IF(G666,E666/G666,0)</f>
        <v>31.019823788546255</v>
      </c>
      <c r="Q666" t="s">
        <v>2035</v>
      </c>
      <c r="R666" t="s">
        <v>2036</v>
      </c>
      <c r="S666" s="7">
        <f>(((J666/60)/60)/24)+DATE(1970,1,1)</f>
        <v>41417.208333333336</v>
      </c>
      <c r="T666" s="7">
        <f>(((K666/60)/60)/24)+DATE(1970,1,1)</f>
        <v>41423.208333333336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>
        <v>123</v>
      </c>
      <c r="H667" t="s">
        <v>107</v>
      </c>
      <c r="I667" t="s">
        <v>108</v>
      </c>
      <c r="J667">
        <v>1525755600</v>
      </c>
      <c r="K667">
        <v>1525928400</v>
      </c>
      <c r="L667" t="b">
        <v>0</v>
      </c>
      <c r="M667" t="b">
        <v>1</v>
      </c>
      <c r="N667" t="s">
        <v>71</v>
      </c>
      <c r="O667" s="4">
        <f>E667/D667</f>
        <v>7.1776470588235295</v>
      </c>
      <c r="P667">
        <f>IF(G667,E667/G667,0)</f>
        <v>99.203252032520325</v>
      </c>
      <c r="Q667" t="s">
        <v>2041</v>
      </c>
      <c r="R667" t="s">
        <v>2049</v>
      </c>
      <c r="S667" s="7">
        <f>(((J667/60)/60)/24)+DATE(1970,1,1)</f>
        <v>43228.208333333328</v>
      </c>
      <c r="T667" s="7">
        <f>(((K667/60)/60)/24)+DATE(1970,1,1)</f>
        <v>43230.208333333328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>
        <v>299</v>
      </c>
      <c r="H668" t="s">
        <v>21</v>
      </c>
      <c r="I668" t="s">
        <v>22</v>
      </c>
      <c r="J668">
        <v>1572152400</v>
      </c>
      <c r="K668">
        <v>1572152400</v>
      </c>
      <c r="L668" t="b">
        <v>0</v>
      </c>
      <c r="M668" t="b">
        <v>0</v>
      </c>
      <c r="N668" t="s">
        <v>33</v>
      </c>
      <c r="O668" s="4">
        <f>E668/D668</f>
        <v>15.302222222222222</v>
      </c>
      <c r="P668">
        <f>IF(G668,E668/G668,0)</f>
        <v>46.060200668896321</v>
      </c>
      <c r="Q668" t="s">
        <v>2039</v>
      </c>
      <c r="R668" t="s">
        <v>2040</v>
      </c>
      <c r="S668" s="7">
        <f>(((J668/60)/60)/24)+DATE(1970,1,1)</f>
        <v>43765.208333333328</v>
      </c>
      <c r="T668" s="7">
        <f>(((K668/60)/60)/24)+DATE(1970,1,1)</f>
        <v>43765.208333333328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>
        <v>2237</v>
      </c>
      <c r="H669" t="s">
        <v>21</v>
      </c>
      <c r="I669" t="s">
        <v>22</v>
      </c>
      <c r="J669">
        <v>1510639200</v>
      </c>
      <c r="K669">
        <v>1510898400</v>
      </c>
      <c r="L669" t="b">
        <v>0</v>
      </c>
      <c r="M669" t="b">
        <v>0</v>
      </c>
      <c r="N669" t="s">
        <v>33</v>
      </c>
      <c r="O669" s="4">
        <f>E669/D669</f>
        <v>3.1558486707566464</v>
      </c>
      <c r="P669">
        <f>IF(G669,E669/G669,0)</f>
        <v>68.985695127402778</v>
      </c>
      <c r="Q669" t="s">
        <v>2039</v>
      </c>
      <c r="R669" t="s">
        <v>2040</v>
      </c>
      <c r="S669" s="7">
        <f>(((J669/60)/60)/24)+DATE(1970,1,1)</f>
        <v>43053.25</v>
      </c>
      <c r="T669" s="7">
        <f>(((K669/60)/60)/24)+DATE(1970,1,1)</f>
        <v>43056.25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>
        <v>645</v>
      </c>
      <c r="H670" t="s">
        <v>21</v>
      </c>
      <c r="I670" t="s">
        <v>22</v>
      </c>
      <c r="J670">
        <v>1359525600</v>
      </c>
      <c r="K670">
        <v>1360562400</v>
      </c>
      <c r="L670" t="b">
        <v>1</v>
      </c>
      <c r="M670" t="b">
        <v>0</v>
      </c>
      <c r="N670" t="s">
        <v>42</v>
      </c>
      <c r="O670" s="4">
        <f>E670/D670</f>
        <v>1.8214503816793892</v>
      </c>
      <c r="P670">
        <f>IF(G670,E670/G670,0)</f>
        <v>110.98139534883721</v>
      </c>
      <c r="Q670" t="s">
        <v>2041</v>
      </c>
      <c r="R670" t="s">
        <v>2042</v>
      </c>
      <c r="S670" s="7">
        <f>(((J670/60)/60)/24)+DATE(1970,1,1)</f>
        <v>41304.25</v>
      </c>
      <c r="T670" s="7">
        <f>(((K670/60)/60)/24)+DATE(1970,1,1)</f>
        <v>41316.25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>
        <v>484</v>
      </c>
      <c r="H671" t="s">
        <v>36</v>
      </c>
      <c r="I671" t="s">
        <v>37</v>
      </c>
      <c r="J671">
        <v>1570942800</v>
      </c>
      <c r="K671">
        <v>1571547600</v>
      </c>
      <c r="L671" t="b">
        <v>0</v>
      </c>
      <c r="M671" t="b">
        <v>0</v>
      </c>
      <c r="N671" t="s">
        <v>33</v>
      </c>
      <c r="O671" s="4">
        <f>E671/D671</f>
        <v>3.5588235294117645</v>
      </c>
      <c r="P671">
        <f>IF(G671,E671/G671,0)</f>
        <v>25</v>
      </c>
      <c r="Q671" t="s">
        <v>2039</v>
      </c>
      <c r="R671" t="s">
        <v>2040</v>
      </c>
      <c r="S671" s="7">
        <f>(((J671/60)/60)/24)+DATE(1970,1,1)</f>
        <v>43751.208333333328</v>
      </c>
      <c r="T671" s="7">
        <f>(((K671/60)/60)/24)+DATE(1970,1,1)</f>
        <v>43758.208333333328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v>154</v>
      </c>
      <c r="H672" t="s">
        <v>15</v>
      </c>
      <c r="I672" t="s">
        <v>16</v>
      </c>
      <c r="J672">
        <v>1466398800</v>
      </c>
      <c r="K672">
        <v>1468126800</v>
      </c>
      <c r="L672" t="b">
        <v>0</v>
      </c>
      <c r="M672" t="b">
        <v>0</v>
      </c>
      <c r="N672" t="s">
        <v>42</v>
      </c>
      <c r="O672" s="4">
        <f>E672/D672</f>
        <v>1.3183695652173912</v>
      </c>
      <c r="P672">
        <f>IF(G672,E672/G672,0)</f>
        <v>78.759740259740255</v>
      </c>
      <c r="Q672" t="s">
        <v>2041</v>
      </c>
      <c r="R672" t="s">
        <v>2042</v>
      </c>
      <c r="S672" s="7">
        <f>(((J672/60)/60)/24)+DATE(1970,1,1)</f>
        <v>42541.208333333328</v>
      </c>
      <c r="T672" s="7">
        <f>(((K672/60)/60)/24)+DATE(1970,1,1)</f>
        <v>42561.208333333328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>
        <v>82</v>
      </c>
      <c r="H673" t="s">
        <v>21</v>
      </c>
      <c r="I673" t="s">
        <v>22</v>
      </c>
      <c r="J673">
        <v>1496034000</v>
      </c>
      <c r="K673">
        <v>1496206800</v>
      </c>
      <c r="L673" t="b">
        <v>0</v>
      </c>
      <c r="M673" t="b">
        <v>0</v>
      </c>
      <c r="N673" t="s">
        <v>33</v>
      </c>
      <c r="O673" s="4">
        <f>E673/D673</f>
        <v>1.0462820512820512</v>
      </c>
      <c r="P673">
        <f>IF(G673,E673/G673,0)</f>
        <v>99.524390243902445</v>
      </c>
      <c r="Q673" t="s">
        <v>2039</v>
      </c>
      <c r="R673" t="s">
        <v>2040</v>
      </c>
      <c r="S673" s="7">
        <f>(((J673/60)/60)/24)+DATE(1970,1,1)</f>
        <v>42884.208333333328</v>
      </c>
      <c r="T673" s="7">
        <f>(((K673/60)/60)/24)+DATE(1970,1,1)</f>
        <v>42886.208333333328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>
        <v>134</v>
      </c>
      <c r="H674" t="s">
        <v>21</v>
      </c>
      <c r="I674" t="s">
        <v>22</v>
      </c>
      <c r="J674">
        <v>1388728800</v>
      </c>
      <c r="K674">
        <v>1389592800</v>
      </c>
      <c r="L674" t="b">
        <v>0</v>
      </c>
      <c r="M674" t="b">
        <v>0</v>
      </c>
      <c r="N674" t="s">
        <v>119</v>
      </c>
      <c r="O674" s="4">
        <f>E674/D674</f>
        <v>6.6885714285714286</v>
      </c>
      <c r="P674">
        <f>IF(G674,E674/G674,0)</f>
        <v>104.82089552238806</v>
      </c>
      <c r="Q674" t="s">
        <v>2047</v>
      </c>
      <c r="R674" t="s">
        <v>2053</v>
      </c>
      <c r="S674" s="7">
        <f>(((J674/60)/60)/24)+DATE(1970,1,1)</f>
        <v>41642.25</v>
      </c>
      <c r="T674" s="7">
        <f>(((K674/60)/60)/24)+DATE(1970,1,1)</f>
        <v>41652.25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>
        <v>5203</v>
      </c>
      <c r="H675" t="s">
        <v>21</v>
      </c>
      <c r="I675" t="s">
        <v>22</v>
      </c>
      <c r="J675">
        <v>1324533600</v>
      </c>
      <c r="K675">
        <v>1325052000</v>
      </c>
      <c r="L675" t="b">
        <v>0</v>
      </c>
      <c r="M675" t="b">
        <v>0</v>
      </c>
      <c r="N675" t="s">
        <v>28</v>
      </c>
      <c r="O675" s="4">
        <f>E675/D675</f>
        <v>1.2343497363796134</v>
      </c>
      <c r="P675">
        <f>IF(G675,E675/G675,0)</f>
        <v>26.997693638285604</v>
      </c>
      <c r="Q675" t="s">
        <v>2037</v>
      </c>
      <c r="R675" t="s">
        <v>2038</v>
      </c>
      <c r="S675" s="7">
        <f>(((J675/60)/60)/24)+DATE(1970,1,1)</f>
        <v>40899.25</v>
      </c>
      <c r="T675" s="7">
        <f>(((K675/60)/60)/24)+DATE(1970,1,1)</f>
        <v>40905.25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>
        <v>94</v>
      </c>
      <c r="H676" t="s">
        <v>21</v>
      </c>
      <c r="I676" t="s">
        <v>22</v>
      </c>
      <c r="J676">
        <v>1498366800</v>
      </c>
      <c r="K676">
        <v>1499576400</v>
      </c>
      <c r="L676" t="b">
        <v>0</v>
      </c>
      <c r="M676" t="b">
        <v>0</v>
      </c>
      <c r="N676" t="s">
        <v>33</v>
      </c>
      <c r="O676" s="4">
        <f>E676/D676</f>
        <v>1.2846</v>
      </c>
      <c r="P676">
        <f>IF(G676,E676/G676,0)</f>
        <v>68.329787234042556</v>
      </c>
      <c r="Q676" t="s">
        <v>2039</v>
      </c>
      <c r="R676" t="s">
        <v>2040</v>
      </c>
      <c r="S676" s="7">
        <f>(((J676/60)/60)/24)+DATE(1970,1,1)</f>
        <v>42911.208333333328</v>
      </c>
      <c r="T676" s="7">
        <f>(((K676/60)/60)/24)+DATE(1970,1,1)</f>
        <v>42925.208333333328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>
        <v>205</v>
      </c>
      <c r="H677" t="s">
        <v>21</v>
      </c>
      <c r="I677" t="s">
        <v>22</v>
      </c>
      <c r="J677">
        <v>1271480400</v>
      </c>
      <c r="K677">
        <v>1273208400</v>
      </c>
      <c r="L677" t="b">
        <v>0</v>
      </c>
      <c r="M677" t="b">
        <v>1</v>
      </c>
      <c r="N677" t="s">
        <v>33</v>
      </c>
      <c r="O677" s="4">
        <f>E677/D677</f>
        <v>1.2729885057471264</v>
      </c>
      <c r="P677">
        <f>IF(G677,E677/G677,0)</f>
        <v>54.024390243902438</v>
      </c>
      <c r="Q677" t="s">
        <v>2039</v>
      </c>
      <c r="R677" t="s">
        <v>2040</v>
      </c>
      <c r="S677" s="7">
        <f>(((J677/60)/60)/24)+DATE(1970,1,1)</f>
        <v>40285.208333333336</v>
      </c>
      <c r="T677" s="7">
        <f>(((K677/60)/60)/24)+DATE(1970,1,1)</f>
        <v>40305.208333333336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>
        <v>92</v>
      </c>
      <c r="H678" t="s">
        <v>21</v>
      </c>
      <c r="I678" t="s">
        <v>22</v>
      </c>
      <c r="J678">
        <v>1438059600</v>
      </c>
      <c r="K678">
        <v>1438578000</v>
      </c>
      <c r="L678" t="b">
        <v>0</v>
      </c>
      <c r="M678" t="b">
        <v>0</v>
      </c>
      <c r="N678" t="s">
        <v>122</v>
      </c>
      <c r="O678" s="4">
        <f>E678/D678</f>
        <v>2.8766666666666665</v>
      </c>
      <c r="P678">
        <f>IF(G678,E678/G678,0)</f>
        <v>84.423913043478265</v>
      </c>
      <c r="Q678" t="s">
        <v>2054</v>
      </c>
      <c r="R678" t="s">
        <v>2055</v>
      </c>
      <c r="S678" s="7">
        <f>(((J678/60)/60)/24)+DATE(1970,1,1)</f>
        <v>42213.208333333328</v>
      </c>
      <c r="T678" s="7">
        <f>(((K678/60)/60)/24)+DATE(1970,1,1)</f>
        <v>42219.208333333328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>
        <v>219</v>
      </c>
      <c r="H679" t="s">
        <v>21</v>
      </c>
      <c r="I679" t="s">
        <v>22</v>
      </c>
      <c r="J679">
        <v>1361944800</v>
      </c>
      <c r="K679">
        <v>1362549600</v>
      </c>
      <c r="L679" t="b">
        <v>0</v>
      </c>
      <c r="M679" t="b">
        <v>0</v>
      </c>
      <c r="N679" t="s">
        <v>33</v>
      </c>
      <c r="O679" s="4">
        <f>E679/D679</f>
        <v>5.7294444444444448</v>
      </c>
      <c r="P679">
        <f>IF(G679,E679/G679,0)</f>
        <v>47.091324200913242</v>
      </c>
      <c r="Q679" t="s">
        <v>2039</v>
      </c>
      <c r="R679" t="s">
        <v>2040</v>
      </c>
      <c r="S679" s="7">
        <f>(((J679/60)/60)/24)+DATE(1970,1,1)</f>
        <v>41332.25</v>
      </c>
      <c r="T679" s="7">
        <f>(((K679/60)/60)/24)+DATE(1970,1,1)</f>
        <v>41339.25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>
        <v>2526</v>
      </c>
      <c r="H680" t="s">
        <v>21</v>
      </c>
      <c r="I680" t="s">
        <v>22</v>
      </c>
      <c r="J680">
        <v>1410584400</v>
      </c>
      <c r="K680">
        <v>1413349200</v>
      </c>
      <c r="L680" t="b">
        <v>0</v>
      </c>
      <c r="M680" t="b">
        <v>1</v>
      </c>
      <c r="N680" t="s">
        <v>33</v>
      </c>
      <c r="O680" s="4">
        <f>E680/D680</f>
        <v>1.1290429799426933</v>
      </c>
      <c r="P680">
        <f>IF(G680,E680/G680,0)</f>
        <v>77.996041171813147</v>
      </c>
      <c r="Q680" t="s">
        <v>2039</v>
      </c>
      <c r="R680" t="s">
        <v>2040</v>
      </c>
      <c r="S680" s="7">
        <f>(((J680/60)/60)/24)+DATE(1970,1,1)</f>
        <v>41895.208333333336</v>
      </c>
      <c r="T680" s="7">
        <f>(((K680/60)/60)/24)+DATE(1970,1,1)</f>
        <v>41927.208333333336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>
        <v>94</v>
      </c>
      <c r="H681" t="s">
        <v>21</v>
      </c>
      <c r="I681" t="s">
        <v>22</v>
      </c>
      <c r="J681">
        <v>1529643600</v>
      </c>
      <c r="K681">
        <v>1531112400</v>
      </c>
      <c r="L681" t="b">
        <v>1</v>
      </c>
      <c r="M681" t="b">
        <v>0</v>
      </c>
      <c r="N681" t="s">
        <v>33</v>
      </c>
      <c r="O681" s="4">
        <f>E681/D681</f>
        <v>1.9249019607843136</v>
      </c>
      <c r="P681">
        <f>IF(G681,E681/G681,0)</f>
        <v>104.43617021276596</v>
      </c>
      <c r="Q681" t="s">
        <v>2039</v>
      </c>
      <c r="R681" t="s">
        <v>2040</v>
      </c>
      <c r="S681" s="7">
        <f>(((J681/60)/60)/24)+DATE(1970,1,1)</f>
        <v>43273.208333333328</v>
      </c>
      <c r="T681" s="7">
        <f>(((K681/60)/60)/24)+DATE(1970,1,1)</f>
        <v>43290.208333333328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>
        <v>1713</v>
      </c>
      <c r="H682" t="s">
        <v>107</v>
      </c>
      <c r="I682" t="s">
        <v>108</v>
      </c>
      <c r="J682">
        <v>1418623200</v>
      </c>
      <c r="K682">
        <v>1419660000</v>
      </c>
      <c r="L682" t="b">
        <v>0</v>
      </c>
      <c r="M682" t="b">
        <v>1</v>
      </c>
      <c r="N682" t="s">
        <v>33</v>
      </c>
      <c r="O682" s="4">
        <f>E682/D682</f>
        <v>1.168766404199475</v>
      </c>
      <c r="P682">
        <f>IF(G682,E682/G682,0)</f>
        <v>103.98131932282546</v>
      </c>
      <c r="Q682" t="s">
        <v>2039</v>
      </c>
      <c r="R682" t="s">
        <v>2040</v>
      </c>
      <c r="S682" s="7">
        <f>(((J682/60)/60)/24)+DATE(1970,1,1)</f>
        <v>41988.25</v>
      </c>
      <c r="T682" s="7">
        <f>(((K682/60)/60)/24)+DATE(1970,1,1)</f>
        <v>42000.25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>
        <v>249</v>
      </c>
      <c r="H683" t="s">
        <v>21</v>
      </c>
      <c r="I683" t="s">
        <v>22</v>
      </c>
      <c r="J683">
        <v>1555736400</v>
      </c>
      <c r="K683">
        <v>1555822800</v>
      </c>
      <c r="L683" t="b">
        <v>0</v>
      </c>
      <c r="M683" t="b">
        <v>0</v>
      </c>
      <c r="N683" t="s">
        <v>159</v>
      </c>
      <c r="O683" s="4">
        <f>E683/D683</f>
        <v>10.521538461538462</v>
      </c>
      <c r="P683">
        <f>IF(G683,E683/G683,0)</f>
        <v>54.931726907630519</v>
      </c>
      <c r="Q683" t="s">
        <v>2035</v>
      </c>
      <c r="R683" t="s">
        <v>2058</v>
      </c>
      <c r="S683" s="7">
        <f>(((J683/60)/60)/24)+DATE(1970,1,1)</f>
        <v>43575.208333333328</v>
      </c>
      <c r="T683" s="7">
        <f>(((K683/60)/60)/24)+DATE(1970,1,1)</f>
        <v>43576.208333333328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>
        <v>192</v>
      </c>
      <c r="H684" t="s">
        <v>21</v>
      </c>
      <c r="I684" t="s">
        <v>22</v>
      </c>
      <c r="J684">
        <v>1442120400</v>
      </c>
      <c r="K684">
        <v>1442379600</v>
      </c>
      <c r="L684" t="b">
        <v>0</v>
      </c>
      <c r="M684" t="b">
        <v>1</v>
      </c>
      <c r="N684" t="s">
        <v>71</v>
      </c>
      <c r="O684" s="4">
        <f>E684/D684</f>
        <v>1.2307407407407407</v>
      </c>
      <c r="P684">
        <f>IF(G684,E684/G684,0)</f>
        <v>51.921875</v>
      </c>
      <c r="Q684" t="s">
        <v>2041</v>
      </c>
      <c r="R684" t="s">
        <v>2049</v>
      </c>
      <c r="S684" s="7">
        <f>(((J684/60)/60)/24)+DATE(1970,1,1)</f>
        <v>42260.208333333328</v>
      </c>
      <c r="T684" s="7">
        <f>(((K684/60)/60)/24)+DATE(1970,1,1)</f>
        <v>42263.208333333328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>
        <v>247</v>
      </c>
      <c r="H685" t="s">
        <v>21</v>
      </c>
      <c r="I685" t="s">
        <v>22</v>
      </c>
      <c r="J685">
        <v>1362376800</v>
      </c>
      <c r="K685">
        <v>1364965200</v>
      </c>
      <c r="L685" t="b">
        <v>0</v>
      </c>
      <c r="M685" t="b">
        <v>0</v>
      </c>
      <c r="N685" t="s">
        <v>33</v>
      </c>
      <c r="O685" s="4">
        <f>E685/D685</f>
        <v>1.7863855421686747</v>
      </c>
      <c r="P685">
        <f>IF(G685,E685/G685,0)</f>
        <v>60.02834008097166</v>
      </c>
      <c r="Q685" t="s">
        <v>2039</v>
      </c>
      <c r="R685" t="s">
        <v>2040</v>
      </c>
      <c r="S685" s="7">
        <f>(((J685/60)/60)/24)+DATE(1970,1,1)</f>
        <v>41337.25</v>
      </c>
      <c r="T685" s="7">
        <f>(((K685/60)/60)/24)+DATE(1970,1,1)</f>
        <v>41367.208333333336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>
        <v>2293</v>
      </c>
      <c r="H686" t="s">
        <v>21</v>
      </c>
      <c r="I686" t="s">
        <v>22</v>
      </c>
      <c r="J686">
        <v>1478408400</v>
      </c>
      <c r="K686">
        <v>1479016800</v>
      </c>
      <c r="L686" t="b">
        <v>0</v>
      </c>
      <c r="M686" t="b">
        <v>0</v>
      </c>
      <c r="N686" t="s">
        <v>474</v>
      </c>
      <c r="O686" s="4">
        <f>E686/D686</f>
        <v>3.5528169014084505</v>
      </c>
      <c r="P686">
        <f>IF(G686,E686/G686,0)</f>
        <v>44.003488879197555</v>
      </c>
      <c r="Q686" t="s">
        <v>2041</v>
      </c>
      <c r="R686" t="s">
        <v>2063</v>
      </c>
      <c r="S686" s="7">
        <f>(((J686/60)/60)/24)+DATE(1970,1,1)</f>
        <v>42680.208333333328</v>
      </c>
      <c r="T686" s="7">
        <f>(((K686/60)/60)/24)+DATE(1970,1,1)</f>
        <v>42687.25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>
        <v>3131</v>
      </c>
      <c r="H687" t="s">
        <v>21</v>
      </c>
      <c r="I687" t="s">
        <v>22</v>
      </c>
      <c r="J687">
        <v>1498798800</v>
      </c>
      <c r="K687">
        <v>1499662800</v>
      </c>
      <c r="L687" t="b">
        <v>0</v>
      </c>
      <c r="M687" t="b">
        <v>0</v>
      </c>
      <c r="N687" t="s">
        <v>269</v>
      </c>
      <c r="O687" s="4">
        <f>E687/D687</f>
        <v>1.6190634146341463</v>
      </c>
      <c r="P687">
        <f>IF(G687,E687/G687,0)</f>
        <v>53.003513254551258</v>
      </c>
      <c r="Q687" t="s">
        <v>2041</v>
      </c>
      <c r="R687" t="s">
        <v>2060</v>
      </c>
      <c r="S687" s="7">
        <f>(((J687/60)/60)/24)+DATE(1970,1,1)</f>
        <v>42916.208333333328</v>
      </c>
      <c r="T687" s="7">
        <f>(((K687/60)/60)/24)+DATE(1970,1,1)</f>
        <v>42926.208333333328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>
        <v>143</v>
      </c>
      <c r="H688" t="s">
        <v>107</v>
      </c>
      <c r="I688" t="s">
        <v>108</v>
      </c>
      <c r="J688">
        <v>1504328400</v>
      </c>
      <c r="K688">
        <v>1505710800</v>
      </c>
      <c r="L688" t="b">
        <v>0</v>
      </c>
      <c r="M688" t="b">
        <v>0</v>
      </c>
      <c r="N688" t="s">
        <v>33</v>
      </c>
      <c r="O688" s="4">
        <f>E688/D688</f>
        <v>1.9872222222222222</v>
      </c>
      <c r="P688">
        <f>IF(G688,E688/G688,0)</f>
        <v>75.04195804195804</v>
      </c>
      <c r="Q688" t="s">
        <v>2039</v>
      </c>
      <c r="R688" t="s">
        <v>2040</v>
      </c>
      <c r="S688" s="7">
        <f>(((J688/60)/60)/24)+DATE(1970,1,1)</f>
        <v>42980.208333333328</v>
      </c>
      <c r="T688" s="7">
        <f>(((K688/60)/60)/24)+DATE(1970,1,1)</f>
        <v>42996.208333333328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>
        <v>296</v>
      </c>
      <c r="H689" t="s">
        <v>21</v>
      </c>
      <c r="I689" t="s">
        <v>22</v>
      </c>
      <c r="J689">
        <v>1311483600</v>
      </c>
      <c r="K689">
        <v>1311656400</v>
      </c>
      <c r="L689" t="b">
        <v>0</v>
      </c>
      <c r="M689" t="b">
        <v>1</v>
      </c>
      <c r="N689" t="s">
        <v>60</v>
      </c>
      <c r="O689" s="4">
        <f>E689/D689</f>
        <v>1.7641935483870967</v>
      </c>
      <c r="P689">
        <f>IF(G689,E689/G689,0)</f>
        <v>36.952702702702702</v>
      </c>
      <c r="Q689" t="s">
        <v>2035</v>
      </c>
      <c r="R689" t="s">
        <v>2045</v>
      </c>
      <c r="S689" s="7">
        <f>(((J689/60)/60)/24)+DATE(1970,1,1)</f>
        <v>40748.208333333336</v>
      </c>
      <c r="T689" s="7">
        <f>(((K689/60)/60)/24)+DATE(1970,1,1)</f>
        <v>40750.208333333336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>
        <v>170</v>
      </c>
      <c r="H690" t="s">
        <v>21</v>
      </c>
      <c r="I690" t="s">
        <v>22</v>
      </c>
      <c r="J690">
        <v>1291356000</v>
      </c>
      <c r="K690">
        <v>1293170400</v>
      </c>
      <c r="L690" t="b">
        <v>0</v>
      </c>
      <c r="M690" t="b">
        <v>1</v>
      </c>
      <c r="N690" t="s">
        <v>33</v>
      </c>
      <c r="O690" s="4">
        <f>E690/D690</f>
        <v>5.1138095238095236</v>
      </c>
      <c r="P690">
        <f>IF(G690,E690/G690,0)</f>
        <v>63.170588235294119</v>
      </c>
      <c r="Q690" t="s">
        <v>2039</v>
      </c>
      <c r="R690" t="s">
        <v>2040</v>
      </c>
      <c r="S690" s="7">
        <f>(((J690/60)/60)/24)+DATE(1970,1,1)</f>
        <v>40515.25</v>
      </c>
      <c r="T690" s="7">
        <f>(((K690/60)/60)/24)+DATE(1970,1,1)</f>
        <v>40536.25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>
        <v>86</v>
      </c>
      <c r="H691" t="s">
        <v>36</v>
      </c>
      <c r="I691" t="s">
        <v>37</v>
      </c>
      <c r="J691">
        <v>1551852000</v>
      </c>
      <c r="K691">
        <v>1553317200</v>
      </c>
      <c r="L691" t="b">
        <v>0</v>
      </c>
      <c r="M691" t="b">
        <v>0</v>
      </c>
      <c r="N691" t="s">
        <v>89</v>
      </c>
      <c r="O691" s="4">
        <f>E691/D691</f>
        <v>9.67</v>
      </c>
      <c r="P691">
        <f>IF(G691,E691/G691,0)</f>
        <v>101.19767441860465</v>
      </c>
      <c r="Q691" t="s">
        <v>2050</v>
      </c>
      <c r="R691" t="s">
        <v>2051</v>
      </c>
      <c r="S691" s="7">
        <f>(((J691/60)/60)/24)+DATE(1970,1,1)</f>
        <v>43530.25</v>
      </c>
      <c r="T691" s="7">
        <f>(((K691/60)/60)/24)+DATE(1970,1,1)</f>
        <v>43547.208333333328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>
        <v>6286</v>
      </c>
      <c r="H692" t="s">
        <v>21</v>
      </c>
      <c r="I692" t="s">
        <v>22</v>
      </c>
      <c r="J692">
        <v>1500440400</v>
      </c>
      <c r="K692">
        <v>1503118800</v>
      </c>
      <c r="L692" t="b">
        <v>0</v>
      </c>
      <c r="M692" t="b">
        <v>0</v>
      </c>
      <c r="N692" t="s">
        <v>23</v>
      </c>
      <c r="O692" s="4">
        <f>E692/D692</f>
        <v>1.2284501347708894</v>
      </c>
      <c r="P692">
        <f>IF(G692,E692/G692,0)</f>
        <v>29.001272669424118</v>
      </c>
      <c r="Q692" t="s">
        <v>2035</v>
      </c>
      <c r="R692" t="s">
        <v>2036</v>
      </c>
      <c r="S692" s="7">
        <f>(((J692/60)/60)/24)+DATE(1970,1,1)</f>
        <v>42935.208333333328</v>
      </c>
      <c r="T692" s="7">
        <f>(((K692/60)/60)/24)+DATE(1970,1,1)</f>
        <v>42966.208333333328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>
        <v>3727</v>
      </c>
      <c r="H693" t="s">
        <v>21</v>
      </c>
      <c r="I693" t="s">
        <v>22</v>
      </c>
      <c r="J693">
        <v>1316754000</v>
      </c>
      <c r="K693">
        <v>1318741200</v>
      </c>
      <c r="L693" t="b">
        <v>0</v>
      </c>
      <c r="M693" t="b">
        <v>0</v>
      </c>
      <c r="N693" t="s">
        <v>33</v>
      </c>
      <c r="O693" s="4">
        <f>E693/D693</f>
        <v>1.1837253218884121</v>
      </c>
      <c r="P693">
        <f>IF(G693,E693/G693,0)</f>
        <v>37.001341561577675</v>
      </c>
      <c r="Q693" t="s">
        <v>2039</v>
      </c>
      <c r="R693" t="s">
        <v>2040</v>
      </c>
      <c r="S693" s="7">
        <f>(((J693/60)/60)/24)+DATE(1970,1,1)</f>
        <v>40809.208333333336</v>
      </c>
      <c r="T693" s="7">
        <f>(((K693/60)/60)/24)+DATE(1970,1,1)</f>
        <v>40832.208333333336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>
        <v>1605</v>
      </c>
      <c r="H694" t="s">
        <v>21</v>
      </c>
      <c r="I694" t="s">
        <v>22</v>
      </c>
      <c r="J694">
        <v>1518242400</v>
      </c>
      <c r="K694">
        <v>1518242400</v>
      </c>
      <c r="L694" t="b">
        <v>0</v>
      </c>
      <c r="M694" t="b">
        <v>1</v>
      </c>
      <c r="N694" t="s">
        <v>60</v>
      </c>
      <c r="O694" s="4">
        <f>E694/D694</f>
        <v>1.041243169398907</v>
      </c>
      <c r="P694">
        <f>IF(G694,E694/G694,0)</f>
        <v>94.976947040498445</v>
      </c>
      <c r="Q694" t="s">
        <v>2035</v>
      </c>
      <c r="R694" t="s">
        <v>2045</v>
      </c>
      <c r="S694" s="7">
        <f>(((J694/60)/60)/24)+DATE(1970,1,1)</f>
        <v>43141.25</v>
      </c>
      <c r="T694" s="7">
        <f>(((K694/60)/60)/24)+DATE(1970,1,1)</f>
        <v>43141.25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>
        <v>2120</v>
      </c>
      <c r="H695" t="s">
        <v>21</v>
      </c>
      <c r="I695" t="s">
        <v>22</v>
      </c>
      <c r="J695">
        <v>1269752400</v>
      </c>
      <c r="K695">
        <v>1273554000</v>
      </c>
      <c r="L695" t="b">
        <v>0</v>
      </c>
      <c r="M695" t="b">
        <v>0</v>
      </c>
      <c r="N695" t="s">
        <v>33</v>
      </c>
      <c r="O695" s="4">
        <f>E695/D695</f>
        <v>3.5120118343195266</v>
      </c>
      <c r="P695">
        <f>IF(G695,E695/G695,0)</f>
        <v>55.993396226415094</v>
      </c>
      <c r="Q695" t="s">
        <v>2039</v>
      </c>
      <c r="R695" t="s">
        <v>2040</v>
      </c>
      <c r="S695" s="7">
        <f>(((J695/60)/60)/24)+DATE(1970,1,1)</f>
        <v>40265.208333333336</v>
      </c>
      <c r="T695" s="7">
        <f>(((K695/60)/60)/24)+DATE(1970,1,1)</f>
        <v>40309.208333333336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>
        <v>50</v>
      </c>
      <c r="H696" t="s">
        <v>21</v>
      </c>
      <c r="I696" t="s">
        <v>22</v>
      </c>
      <c r="J696">
        <v>1281330000</v>
      </c>
      <c r="K696">
        <v>1281589200</v>
      </c>
      <c r="L696" t="b">
        <v>0</v>
      </c>
      <c r="M696" t="b">
        <v>0</v>
      </c>
      <c r="N696" t="s">
        <v>33</v>
      </c>
      <c r="O696" s="4">
        <f>E696/D696</f>
        <v>1.7162500000000001</v>
      </c>
      <c r="P696">
        <f>IF(G696,E696/G696,0)</f>
        <v>82.38</v>
      </c>
      <c r="Q696" t="s">
        <v>2039</v>
      </c>
      <c r="R696" t="s">
        <v>2040</v>
      </c>
      <c r="S696" s="7">
        <f>(((J696/60)/60)/24)+DATE(1970,1,1)</f>
        <v>40399.208333333336</v>
      </c>
      <c r="T696" s="7">
        <f>(((K696/60)/60)/24)+DATE(1970,1,1)</f>
        <v>40402.208333333336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>
        <v>2080</v>
      </c>
      <c r="H697" t="s">
        <v>21</v>
      </c>
      <c r="I697" t="s">
        <v>22</v>
      </c>
      <c r="J697">
        <v>1398661200</v>
      </c>
      <c r="K697">
        <v>1400389200</v>
      </c>
      <c r="L697" t="b">
        <v>0</v>
      </c>
      <c r="M697" t="b">
        <v>0</v>
      </c>
      <c r="N697" t="s">
        <v>53</v>
      </c>
      <c r="O697" s="4">
        <f>E697/D697</f>
        <v>1.4104655870445344</v>
      </c>
      <c r="P697">
        <f>IF(G697,E697/G697,0)</f>
        <v>66.997115384615384</v>
      </c>
      <c r="Q697" t="s">
        <v>2041</v>
      </c>
      <c r="R697" t="s">
        <v>2044</v>
      </c>
      <c r="S697" s="7">
        <f>(((J697/60)/60)/24)+DATE(1970,1,1)</f>
        <v>41757.208333333336</v>
      </c>
      <c r="T697" s="7">
        <f>(((K697/60)/60)/24)+DATE(1970,1,1)</f>
        <v>41777.208333333336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>
        <v>2105</v>
      </c>
      <c r="H698" t="s">
        <v>21</v>
      </c>
      <c r="I698" t="s">
        <v>22</v>
      </c>
      <c r="J698">
        <v>1388469600</v>
      </c>
      <c r="K698">
        <v>1388815200</v>
      </c>
      <c r="L698" t="b">
        <v>0</v>
      </c>
      <c r="M698" t="b">
        <v>0</v>
      </c>
      <c r="N698" t="s">
        <v>71</v>
      </c>
      <c r="O698" s="4">
        <f>E698/D698</f>
        <v>1.0816455696202532</v>
      </c>
      <c r="P698">
        <f>IF(G698,E698/G698,0)</f>
        <v>69.009501187648453</v>
      </c>
      <c r="Q698" t="s">
        <v>2041</v>
      </c>
      <c r="R698" t="s">
        <v>2049</v>
      </c>
      <c r="S698" s="7">
        <f>(((J698/60)/60)/24)+DATE(1970,1,1)</f>
        <v>41639.25</v>
      </c>
      <c r="T698" s="7">
        <f>(((K698/60)/60)/24)+DATE(1970,1,1)</f>
        <v>41643.25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>
        <v>2436</v>
      </c>
      <c r="H699" t="s">
        <v>21</v>
      </c>
      <c r="I699" t="s">
        <v>22</v>
      </c>
      <c r="J699">
        <v>1518328800</v>
      </c>
      <c r="K699">
        <v>1519538400</v>
      </c>
      <c r="L699" t="b">
        <v>0</v>
      </c>
      <c r="M699" t="b">
        <v>0</v>
      </c>
      <c r="N699" t="s">
        <v>33</v>
      </c>
      <c r="O699" s="4">
        <f>E699/D699</f>
        <v>1.3345505617977529</v>
      </c>
      <c r="P699">
        <f>IF(G699,E699/G699,0)</f>
        <v>39.006568144499177</v>
      </c>
      <c r="Q699" t="s">
        <v>2039</v>
      </c>
      <c r="R699" t="s">
        <v>2040</v>
      </c>
      <c r="S699" s="7">
        <f>(((J699/60)/60)/24)+DATE(1970,1,1)</f>
        <v>43142.25</v>
      </c>
      <c r="T699" s="7">
        <f>(((K699/60)/60)/24)+DATE(1970,1,1)</f>
        <v>43156.25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>
        <v>80</v>
      </c>
      <c r="H700" t="s">
        <v>21</v>
      </c>
      <c r="I700" t="s">
        <v>22</v>
      </c>
      <c r="J700">
        <v>1517032800</v>
      </c>
      <c r="K700">
        <v>1517810400</v>
      </c>
      <c r="L700" t="b">
        <v>0</v>
      </c>
      <c r="M700" t="b">
        <v>0</v>
      </c>
      <c r="N700" t="s">
        <v>206</v>
      </c>
      <c r="O700" s="4">
        <f>E700/D700</f>
        <v>1.8785106382978722</v>
      </c>
      <c r="P700">
        <f>IF(G700,E700/G700,0)</f>
        <v>110.3625</v>
      </c>
      <c r="Q700" t="s">
        <v>2047</v>
      </c>
      <c r="R700" t="s">
        <v>2059</v>
      </c>
      <c r="S700" s="7">
        <f>(((J700/60)/60)/24)+DATE(1970,1,1)</f>
        <v>43127.25</v>
      </c>
      <c r="T700" s="7">
        <f>(((K700/60)/60)/24)+DATE(1970,1,1)</f>
        <v>43136.25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>
        <v>42</v>
      </c>
      <c r="H701" t="s">
        <v>21</v>
      </c>
      <c r="I701" t="s">
        <v>22</v>
      </c>
      <c r="J701">
        <v>1368594000</v>
      </c>
      <c r="K701">
        <v>1370581200</v>
      </c>
      <c r="L701" t="b">
        <v>0</v>
      </c>
      <c r="M701" t="b">
        <v>1</v>
      </c>
      <c r="N701" t="s">
        <v>65</v>
      </c>
      <c r="O701" s="4">
        <f>E701/D701</f>
        <v>3.32</v>
      </c>
      <c r="P701">
        <f>IF(G701,E701/G701,0)</f>
        <v>94.857142857142861</v>
      </c>
      <c r="Q701" t="s">
        <v>2037</v>
      </c>
      <c r="R701" t="s">
        <v>2046</v>
      </c>
      <c r="S701" s="7">
        <f>(((J701/60)/60)/24)+DATE(1970,1,1)</f>
        <v>41409.208333333336</v>
      </c>
      <c r="T701" s="7">
        <f>(((K701/60)/60)/24)+DATE(1970,1,1)</f>
        <v>41432.208333333336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>
        <v>139</v>
      </c>
      <c r="H702" t="s">
        <v>15</v>
      </c>
      <c r="I702" t="s">
        <v>16</v>
      </c>
      <c r="J702">
        <v>1448258400</v>
      </c>
      <c r="K702">
        <v>1448863200</v>
      </c>
      <c r="L702" t="b">
        <v>0</v>
      </c>
      <c r="M702" t="b">
        <v>1</v>
      </c>
      <c r="N702" t="s">
        <v>28</v>
      </c>
      <c r="O702" s="4">
        <f>E702/D702</f>
        <v>5.7521428571428572</v>
      </c>
      <c r="P702">
        <f>IF(G702,E702/G702,0)</f>
        <v>57.935251798561154</v>
      </c>
      <c r="Q702" t="s">
        <v>2037</v>
      </c>
      <c r="R702" t="s">
        <v>2038</v>
      </c>
      <c r="S702" s="7">
        <f>(((J702/60)/60)/24)+DATE(1970,1,1)</f>
        <v>42331.25</v>
      </c>
      <c r="T702" s="7">
        <f>(((K702/60)/60)/24)+DATE(1970,1,1)</f>
        <v>42338.25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>
        <v>159</v>
      </c>
      <c r="H703" t="s">
        <v>21</v>
      </c>
      <c r="I703" t="s">
        <v>22</v>
      </c>
      <c r="J703">
        <v>1431925200</v>
      </c>
      <c r="K703">
        <v>1432098000</v>
      </c>
      <c r="L703" t="b">
        <v>0</v>
      </c>
      <c r="M703" t="b">
        <v>0</v>
      </c>
      <c r="N703" t="s">
        <v>53</v>
      </c>
      <c r="O703" s="4">
        <f>E703/D703</f>
        <v>1.8442857142857143</v>
      </c>
      <c r="P703">
        <f>IF(G703,E703/G703,0)</f>
        <v>64.95597484276729</v>
      </c>
      <c r="Q703" t="s">
        <v>2041</v>
      </c>
      <c r="R703" t="s">
        <v>2044</v>
      </c>
      <c r="S703" s="7">
        <f>(((J703/60)/60)/24)+DATE(1970,1,1)</f>
        <v>42142.208333333328</v>
      </c>
      <c r="T703" s="7">
        <f>(((K703/60)/60)/24)+DATE(1970,1,1)</f>
        <v>42144.208333333328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>
        <v>381</v>
      </c>
      <c r="H704" t="s">
        <v>21</v>
      </c>
      <c r="I704" t="s">
        <v>22</v>
      </c>
      <c r="J704">
        <v>1481522400</v>
      </c>
      <c r="K704">
        <v>1482127200</v>
      </c>
      <c r="L704" t="b">
        <v>0</v>
      </c>
      <c r="M704" t="b">
        <v>0</v>
      </c>
      <c r="N704" t="s">
        <v>65</v>
      </c>
      <c r="O704" s="4">
        <f>E704/D704</f>
        <v>2.8580555555555556</v>
      </c>
      <c r="P704">
        <f>IF(G704,E704/G704,0)</f>
        <v>27.00524934383202</v>
      </c>
      <c r="Q704" t="s">
        <v>2037</v>
      </c>
      <c r="R704" t="s">
        <v>2046</v>
      </c>
      <c r="S704" s="7">
        <f>(((J704/60)/60)/24)+DATE(1970,1,1)</f>
        <v>42716.25</v>
      </c>
      <c r="T704" s="7">
        <f>(((K704/60)/60)/24)+DATE(1970,1,1)</f>
        <v>42723.25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>
        <v>194</v>
      </c>
      <c r="H705" t="s">
        <v>40</v>
      </c>
      <c r="I705" t="s">
        <v>41</v>
      </c>
      <c r="J705">
        <v>1335934800</v>
      </c>
      <c r="K705">
        <v>1335934800</v>
      </c>
      <c r="L705" t="b">
        <v>0</v>
      </c>
      <c r="M705" t="b">
        <v>1</v>
      </c>
      <c r="N705" t="s">
        <v>17</v>
      </c>
      <c r="O705" s="4">
        <f>E705/D705</f>
        <v>3.19</v>
      </c>
      <c r="P705">
        <f>IF(G705,E705/G705,0)</f>
        <v>50.97422680412371</v>
      </c>
      <c r="Q705" t="s">
        <v>2033</v>
      </c>
      <c r="R705" t="s">
        <v>2034</v>
      </c>
      <c r="S705" s="7">
        <f>(((J705/60)/60)/24)+DATE(1970,1,1)</f>
        <v>41031.208333333336</v>
      </c>
      <c r="T705" s="7">
        <f>(((K705/60)/60)/24)+DATE(1970,1,1)</f>
        <v>41031.208333333336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>
        <v>106</v>
      </c>
      <c r="H706" t="s">
        <v>21</v>
      </c>
      <c r="I706" t="s">
        <v>22</v>
      </c>
      <c r="J706">
        <v>1529989200</v>
      </c>
      <c r="K706">
        <v>1530075600</v>
      </c>
      <c r="L706" t="b">
        <v>0</v>
      </c>
      <c r="M706" t="b">
        <v>0</v>
      </c>
      <c r="N706" t="s">
        <v>50</v>
      </c>
      <c r="O706" s="4">
        <f>E706/D706</f>
        <v>1.7814000000000001</v>
      </c>
      <c r="P706">
        <f>IF(G706,E706/G706,0)</f>
        <v>84.028301886792448</v>
      </c>
      <c r="Q706" t="s">
        <v>2035</v>
      </c>
      <c r="R706" t="s">
        <v>2043</v>
      </c>
      <c r="S706" s="7">
        <f>(((J706/60)/60)/24)+DATE(1970,1,1)</f>
        <v>43277.208333333328</v>
      </c>
      <c r="T706" s="7">
        <f>(((K706/60)/60)/24)+DATE(1970,1,1)</f>
        <v>43278.208333333328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>
        <v>142</v>
      </c>
      <c r="H707" t="s">
        <v>21</v>
      </c>
      <c r="I707" t="s">
        <v>22</v>
      </c>
      <c r="J707">
        <v>1418709600</v>
      </c>
      <c r="K707">
        <v>1418796000</v>
      </c>
      <c r="L707" t="b">
        <v>0</v>
      </c>
      <c r="M707" t="b">
        <v>0</v>
      </c>
      <c r="N707" t="s">
        <v>269</v>
      </c>
      <c r="O707" s="4">
        <f>E707/D707</f>
        <v>3.6515</v>
      </c>
      <c r="P707">
        <f>IF(G707,E707/G707,0)</f>
        <v>102.85915492957747</v>
      </c>
      <c r="Q707" t="s">
        <v>2041</v>
      </c>
      <c r="R707" t="s">
        <v>2060</v>
      </c>
      <c r="S707" s="7">
        <f>(((J707/60)/60)/24)+DATE(1970,1,1)</f>
        <v>41989.25</v>
      </c>
      <c r="T707" s="7">
        <f>(((K707/60)/60)/24)+DATE(1970,1,1)</f>
        <v>41990.25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v>211</v>
      </c>
      <c r="H708" t="s">
        <v>21</v>
      </c>
      <c r="I708" t="s">
        <v>22</v>
      </c>
      <c r="J708">
        <v>1372136400</v>
      </c>
      <c r="K708">
        <v>1372482000</v>
      </c>
      <c r="L708" t="b">
        <v>0</v>
      </c>
      <c r="M708" t="b">
        <v>1</v>
      </c>
      <c r="N708" t="s">
        <v>206</v>
      </c>
      <c r="O708" s="4">
        <f>E708/D708</f>
        <v>1.1394594594594594</v>
      </c>
      <c r="P708">
        <f>IF(G708,E708/G708,0)</f>
        <v>39.962085308056871</v>
      </c>
      <c r="Q708" t="s">
        <v>2047</v>
      </c>
      <c r="R708" t="s">
        <v>2059</v>
      </c>
      <c r="S708" s="7">
        <f>(((J708/60)/60)/24)+DATE(1970,1,1)</f>
        <v>41450.208333333336</v>
      </c>
      <c r="T708" s="7">
        <f>(((K708/60)/60)/24)+DATE(1970,1,1)</f>
        <v>41454.208333333336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>
        <v>2756</v>
      </c>
      <c r="H709" t="s">
        <v>21</v>
      </c>
      <c r="I709" t="s">
        <v>22</v>
      </c>
      <c r="J709">
        <v>1425877200</v>
      </c>
      <c r="K709">
        <v>1426914000</v>
      </c>
      <c r="L709" t="b">
        <v>0</v>
      </c>
      <c r="M709" t="b">
        <v>0</v>
      </c>
      <c r="N709" t="s">
        <v>65</v>
      </c>
      <c r="O709" s="4">
        <f>E709/D709</f>
        <v>2.3634156976744185</v>
      </c>
      <c r="P709">
        <f>IF(G709,E709/G709,0)</f>
        <v>58.999637155297535</v>
      </c>
      <c r="Q709" t="s">
        <v>2037</v>
      </c>
      <c r="R709" t="s">
        <v>2046</v>
      </c>
      <c r="S709" s="7">
        <f>(((J709/60)/60)/24)+DATE(1970,1,1)</f>
        <v>42072.208333333328</v>
      </c>
      <c r="T709" s="7">
        <f>(((K709/60)/60)/24)+DATE(1970,1,1)</f>
        <v>42084.208333333328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>
        <v>173</v>
      </c>
      <c r="H710" t="s">
        <v>40</v>
      </c>
      <c r="I710" t="s">
        <v>41</v>
      </c>
      <c r="J710">
        <v>1501304400</v>
      </c>
      <c r="K710">
        <v>1501477200</v>
      </c>
      <c r="L710" t="b">
        <v>0</v>
      </c>
      <c r="M710" t="b">
        <v>0</v>
      </c>
      <c r="N710" t="s">
        <v>17</v>
      </c>
      <c r="O710" s="4">
        <f>E710/D710</f>
        <v>5.1291666666666664</v>
      </c>
      <c r="P710">
        <f>IF(G710,E710/G710,0)</f>
        <v>71.156069364161851</v>
      </c>
      <c r="Q710" t="s">
        <v>2033</v>
      </c>
      <c r="R710" t="s">
        <v>2034</v>
      </c>
      <c r="S710" s="7">
        <f>(((J710/60)/60)/24)+DATE(1970,1,1)</f>
        <v>42945.208333333328</v>
      </c>
      <c r="T710" s="7">
        <f>(((K710/60)/60)/24)+DATE(1970,1,1)</f>
        <v>42947.208333333328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>
        <v>87</v>
      </c>
      <c r="H711" t="s">
        <v>21</v>
      </c>
      <c r="I711" t="s">
        <v>22</v>
      </c>
      <c r="J711">
        <v>1268287200</v>
      </c>
      <c r="K711">
        <v>1269061200</v>
      </c>
      <c r="L711" t="b">
        <v>0</v>
      </c>
      <c r="M711" t="b">
        <v>1</v>
      </c>
      <c r="N711" t="s">
        <v>122</v>
      </c>
      <c r="O711" s="4">
        <f>E711/D711</f>
        <v>1.0065116279069768</v>
      </c>
      <c r="P711">
        <f>IF(G711,E711/G711,0)</f>
        <v>99.494252873563212</v>
      </c>
      <c r="Q711" t="s">
        <v>2054</v>
      </c>
      <c r="R711" t="s">
        <v>2055</v>
      </c>
      <c r="S711" s="7">
        <f>(((J711/60)/60)/24)+DATE(1970,1,1)</f>
        <v>40248.25</v>
      </c>
      <c r="T711" s="7">
        <f>(((K711/60)/60)/24)+DATE(1970,1,1)</f>
        <v>40257.208333333336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>
        <v>1572</v>
      </c>
      <c r="H712" t="s">
        <v>40</v>
      </c>
      <c r="I712" t="s">
        <v>41</v>
      </c>
      <c r="J712">
        <v>1407128400</v>
      </c>
      <c r="K712">
        <v>1411362000</v>
      </c>
      <c r="L712" t="b">
        <v>0</v>
      </c>
      <c r="M712" t="b">
        <v>1</v>
      </c>
      <c r="N712" t="s">
        <v>17</v>
      </c>
      <c r="O712" s="4">
        <f>E712/D712</f>
        <v>2.6020608108108108</v>
      </c>
      <c r="P712">
        <f>IF(G712,E712/G712,0)</f>
        <v>48.99554707379135</v>
      </c>
      <c r="Q712" t="s">
        <v>2033</v>
      </c>
      <c r="R712" t="s">
        <v>2034</v>
      </c>
      <c r="S712" s="7">
        <f>(((J712/60)/60)/24)+DATE(1970,1,1)</f>
        <v>41855.208333333336</v>
      </c>
      <c r="T712" s="7">
        <f>(((K712/60)/60)/24)+DATE(1970,1,1)</f>
        <v>41904.208333333336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>
        <v>2346</v>
      </c>
      <c r="H713" t="s">
        <v>21</v>
      </c>
      <c r="I713" t="s">
        <v>22</v>
      </c>
      <c r="J713">
        <v>1492664400</v>
      </c>
      <c r="K713">
        <v>1495515600</v>
      </c>
      <c r="L713" t="b">
        <v>0</v>
      </c>
      <c r="M713" t="b">
        <v>0</v>
      </c>
      <c r="N713" t="s">
        <v>33</v>
      </c>
      <c r="O713" s="4">
        <f>E713/D713</f>
        <v>1.7862556663644606</v>
      </c>
      <c r="P713">
        <f>IF(G713,E713/G713,0)</f>
        <v>83.982949701619773</v>
      </c>
      <c r="Q713" t="s">
        <v>2039</v>
      </c>
      <c r="R713" t="s">
        <v>2040</v>
      </c>
      <c r="S713" s="7">
        <f>(((J713/60)/60)/24)+DATE(1970,1,1)</f>
        <v>42845.208333333328</v>
      </c>
      <c r="T713" s="7">
        <f>(((K713/60)/60)/24)+DATE(1970,1,1)</f>
        <v>42878.208333333328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>
        <v>115</v>
      </c>
      <c r="H714" t="s">
        <v>21</v>
      </c>
      <c r="I714" t="s">
        <v>22</v>
      </c>
      <c r="J714">
        <v>1454479200</v>
      </c>
      <c r="K714">
        <v>1455948000</v>
      </c>
      <c r="L714" t="b">
        <v>0</v>
      </c>
      <c r="M714" t="b">
        <v>0</v>
      </c>
      <c r="N714" t="s">
        <v>33</v>
      </c>
      <c r="O714" s="4">
        <f>E714/D714</f>
        <v>2.2005660377358489</v>
      </c>
      <c r="P714">
        <f>IF(G714,E714/G714,0)</f>
        <v>101.41739130434783</v>
      </c>
      <c r="Q714" t="s">
        <v>2039</v>
      </c>
      <c r="R714" t="s">
        <v>2040</v>
      </c>
      <c r="S714" s="7">
        <f>(((J714/60)/60)/24)+DATE(1970,1,1)</f>
        <v>42403.25</v>
      </c>
      <c r="T714" s="7">
        <f>(((K714/60)/60)/24)+DATE(1970,1,1)</f>
        <v>42420.25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>
        <v>85</v>
      </c>
      <c r="H715" t="s">
        <v>107</v>
      </c>
      <c r="I715" t="s">
        <v>108</v>
      </c>
      <c r="J715">
        <v>1281934800</v>
      </c>
      <c r="K715">
        <v>1282366800</v>
      </c>
      <c r="L715" t="b">
        <v>0</v>
      </c>
      <c r="M715" t="b">
        <v>0</v>
      </c>
      <c r="N715" t="s">
        <v>65</v>
      </c>
      <c r="O715" s="4">
        <f>E715/D715</f>
        <v>1.015108695652174</v>
      </c>
      <c r="P715">
        <f>IF(G715,E715/G715,0)</f>
        <v>109.87058823529412</v>
      </c>
      <c r="Q715" t="s">
        <v>2037</v>
      </c>
      <c r="R715" t="s">
        <v>2046</v>
      </c>
      <c r="S715" s="7">
        <f>(((J715/60)/60)/24)+DATE(1970,1,1)</f>
        <v>40406.208333333336</v>
      </c>
      <c r="T715" s="7">
        <f>(((K715/60)/60)/24)+DATE(1970,1,1)</f>
        <v>40411.208333333336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>
        <v>144</v>
      </c>
      <c r="H716" t="s">
        <v>21</v>
      </c>
      <c r="I716" t="s">
        <v>22</v>
      </c>
      <c r="J716">
        <v>1573970400</v>
      </c>
      <c r="K716">
        <v>1574575200</v>
      </c>
      <c r="L716" t="b">
        <v>0</v>
      </c>
      <c r="M716" t="b">
        <v>0</v>
      </c>
      <c r="N716" t="s">
        <v>1029</v>
      </c>
      <c r="O716" s="4">
        <f>E716/D716</f>
        <v>1.915</v>
      </c>
      <c r="P716">
        <f>IF(G716,E716/G716,0)</f>
        <v>31.916666666666668</v>
      </c>
      <c r="Q716" t="s">
        <v>2064</v>
      </c>
      <c r="R716" t="s">
        <v>2065</v>
      </c>
      <c r="S716" s="7">
        <f>(((J716/60)/60)/24)+DATE(1970,1,1)</f>
        <v>43786.25</v>
      </c>
      <c r="T716" s="7">
        <f>(((K716/60)/60)/24)+DATE(1970,1,1)</f>
        <v>43793.25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>
        <v>2443</v>
      </c>
      <c r="H717" t="s">
        <v>21</v>
      </c>
      <c r="I717" t="s">
        <v>22</v>
      </c>
      <c r="J717">
        <v>1372654800</v>
      </c>
      <c r="K717">
        <v>1374901200</v>
      </c>
      <c r="L717" t="b">
        <v>0</v>
      </c>
      <c r="M717" t="b">
        <v>1</v>
      </c>
      <c r="N717" t="s">
        <v>17</v>
      </c>
      <c r="O717" s="4">
        <f>E717/D717</f>
        <v>3.0534683098591549</v>
      </c>
      <c r="P717">
        <f>IF(G717,E717/G717,0)</f>
        <v>70.993450675399103</v>
      </c>
      <c r="Q717" t="s">
        <v>2033</v>
      </c>
      <c r="R717" t="s">
        <v>2034</v>
      </c>
      <c r="S717" s="7">
        <f>(((J717/60)/60)/24)+DATE(1970,1,1)</f>
        <v>41456.208333333336</v>
      </c>
      <c r="T717" s="7">
        <f>(((K717/60)/60)/24)+DATE(1970,1,1)</f>
        <v>41482.208333333336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>
        <v>64</v>
      </c>
      <c r="H718" t="s">
        <v>21</v>
      </c>
      <c r="I718" t="s">
        <v>22</v>
      </c>
      <c r="J718">
        <v>1561784400</v>
      </c>
      <c r="K718">
        <v>1562907600</v>
      </c>
      <c r="L718" t="b">
        <v>0</v>
      </c>
      <c r="M718" t="b">
        <v>0</v>
      </c>
      <c r="N718" t="s">
        <v>122</v>
      </c>
      <c r="O718" s="4">
        <f>E718/D718</f>
        <v>7.2377777777777776</v>
      </c>
      <c r="P718">
        <f>IF(G718,E718/G718,0)</f>
        <v>101.78125</v>
      </c>
      <c r="Q718" t="s">
        <v>2054</v>
      </c>
      <c r="R718" t="s">
        <v>2055</v>
      </c>
      <c r="S718" s="7">
        <f>(((J718/60)/60)/24)+DATE(1970,1,1)</f>
        <v>43645.208333333328</v>
      </c>
      <c r="T718" s="7">
        <f>(((K718/60)/60)/24)+DATE(1970,1,1)</f>
        <v>43658.208333333328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>
        <v>268</v>
      </c>
      <c r="H719" t="s">
        <v>21</v>
      </c>
      <c r="I719" t="s">
        <v>22</v>
      </c>
      <c r="J719">
        <v>1332392400</v>
      </c>
      <c r="K719">
        <v>1332478800</v>
      </c>
      <c r="L719" t="b">
        <v>0</v>
      </c>
      <c r="M719" t="b">
        <v>0</v>
      </c>
      <c r="N719" t="s">
        <v>65</v>
      </c>
      <c r="O719" s="4">
        <f>E719/D719</f>
        <v>5.4736000000000002</v>
      </c>
      <c r="P719">
        <f>IF(G719,E719/G719,0)</f>
        <v>51.059701492537314</v>
      </c>
      <c r="Q719" t="s">
        <v>2037</v>
      </c>
      <c r="R719" t="s">
        <v>2046</v>
      </c>
      <c r="S719" s="7">
        <f>(((J719/60)/60)/24)+DATE(1970,1,1)</f>
        <v>40990.208333333336</v>
      </c>
      <c r="T719" s="7">
        <f>(((K719/60)/60)/24)+DATE(1970,1,1)</f>
        <v>40991.208333333336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>
        <v>195</v>
      </c>
      <c r="H720" t="s">
        <v>36</v>
      </c>
      <c r="I720" t="s">
        <v>37</v>
      </c>
      <c r="J720">
        <v>1402376400</v>
      </c>
      <c r="K720">
        <v>1402722000</v>
      </c>
      <c r="L720" t="b">
        <v>0</v>
      </c>
      <c r="M720" t="b">
        <v>0</v>
      </c>
      <c r="N720" t="s">
        <v>33</v>
      </c>
      <c r="O720" s="4">
        <f>E720/D720</f>
        <v>4.1449999999999996</v>
      </c>
      <c r="P720">
        <f>IF(G720,E720/G720,0)</f>
        <v>68.02051282051282</v>
      </c>
      <c r="Q720" t="s">
        <v>2039</v>
      </c>
      <c r="R720" t="s">
        <v>2040</v>
      </c>
      <c r="S720" s="7">
        <f>(((J720/60)/60)/24)+DATE(1970,1,1)</f>
        <v>41800.208333333336</v>
      </c>
      <c r="T720" s="7">
        <f>(((K720/60)/60)/24)+DATE(1970,1,1)</f>
        <v>41804.208333333336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>
        <v>186</v>
      </c>
      <c r="H721" t="s">
        <v>26</v>
      </c>
      <c r="I721" t="s">
        <v>27</v>
      </c>
      <c r="J721">
        <v>1343365200</v>
      </c>
      <c r="K721">
        <v>1345870800</v>
      </c>
      <c r="L721" t="b">
        <v>0</v>
      </c>
      <c r="M721" t="b">
        <v>1</v>
      </c>
      <c r="N721" t="s">
        <v>89</v>
      </c>
      <c r="O721" s="4">
        <f>E721/D721</f>
        <v>5.2992307692307694</v>
      </c>
      <c r="P721">
        <f>IF(G721,E721/G721,0)</f>
        <v>37.037634408602152</v>
      </c>
      <c r="Q721" t="s">
        <v>2050</v>
      </c>
      <c r="R721" t="s">
        <v>2051</v>
      </c>
      <c r="S721" s="7">
        <f>(((J721/60)/60)/24)+DATE(1970,1,1)</f>
        <v>41117.208333333336</v>
      </c>
      <c r="T721" s="7">
        <f>(((K721/60)/60)/24)+DATE(1970,1,1)</f>
        <v>41146.208333333336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>
        <v>460</v>
      </c>
      <c r="H722" t="s">
        <v>21</v>
      </c>
      <c r="I722" t="s">
        <v>22</v>
      </c>
      <c r="J722">
        <v>1435726800</v>
      </c>
      <c r="K722">
        <v>1437454800</v>
      </c>
      <c r="L722" t="b">
        <v>0</v>
      </c>
      <c r="M722" t="b">
        <v>0</v>
      </c>
      <c r="N722" t="s">
        <v>53</v>
      </c>
      <c r="O722" s="4">
        <f>E722/D722</f>
        <v>1.8032549019607844</v>
      </c>
      <c r="P722">
        <f>IF(G722,E722/G722,0)</f>
        <v>99.963043478260872</v>
      </c>
      <c r="Q722" t="s">
        <v>2041</v>
      </c>
      <c r="R722" t="s">
        <v>2044</v>
      </c>
      <c r="S722" s="7">
        <f>(((J722/60)/60)/24)+DATE(1970,1,1)</f>
        <v>42186.208333333328</v>
      </c>
      <c r="T722" s="7">
        <f>(((K722/60)/60)/24)+DATE(1970,1,1)</f>
        <v>42206.208333333328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>
        <v>2528</v>
      </c>
      <c r="H723" t="s">
        <v>21</v>
      </c>
      <c r="I723" t="s">
        <v>22</v>
      </c>
      <c r="J723">
        <v>1511416800</v>
      </c>
      <c r="K723">
        <v>1512885600</v>
      </c>
      <c r="L723" t="b">
        <v>0</v>
      </c>
      <c r="M723" t="b">
        <v>1</v>
      </c>
      <c r="N723" t="s">
        <v>33</v>
      </c>
      <c r="O723" s="4">
        <f>E723/D723</f>
        <v>9.2707777777777771</v>
      </c>
      <c r="P723">
        <f>IF(G723,E723/G723,0)</f>
        <v>66.010284810126578</v>
      </c>
      <c r="Q723" t="s">
        <v>2039</v>
      </c>
      <c r="R723" t="s">
        <v>2040</v>
      </c>
      <c r="S723" s="7">
        <f>(((J723/60)/60)/24)+DATE(1970,1,1)</f>
        <v>43062.25</v>
      </c>
      <c r="T723" s="7">
        <f>(((K723/60)/60)/24)+DATE(1970,1,1)</f>
        <v>43079.25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>
        <v>3657</v>
      </c>
      <c r="H724" t="s">
        <v>21</v>
      </c>
      <c r="I724" t="s">
        <v>22</v>
      </c>
      <c r="J724">
        <v>1532840400</v>
      </c>
      <c r="K724">
        <v>1534654800</v>
      </c>
      <c r="L724" t="b">
        <v>0</v>
      </c>
      <c r="M724" t="b">
        <v>0</v>
      </c>
      <c r="N724" t="s">
        <v>33</v>
      </c>
      <c r="O724" s="4">
        <f>E724/D724</f>
        <v>1.1222929936305732</v>
      </c>
      <c r="P724">
        <f>IF(G724,E724/G724,0)</f>
        <v>52.999726551818434</v>
      </c>
      <c r="Q724" t="s">
        <v>2039</v>
      </c>
      <c r="R724" t="s">
        <v>2040</v>
      </c>
      <c r="S724" s="7">
        <f>(((J724/60)/60)/24)+DATE(1970,1,1)</f>
        <v>43310.208333333328</v>
      </c>
      <c r="T724" s="7">
        <f>(((K724/60)/60)/24)+DATE(1970,1,1)</f>
        <v>43331.208333333328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>
        <v>131</v>
      </c>
      <c r="H725" t="s">
        <v>26</v>
      </c>
      <c r="I725" t="s">
        <v>27</v>
      </c>
      <c r="J725">
        <v>1527742800</v>
      </c>
      <c r="K725">
        <v>1529816400</v>
      </c>
      <c r="L725" t="b">
        <v>0</v>
      </c>
      <c r="M725" t="b">
        <v>0</v>
      </c>
      <c r="N725" t="s">
        <v>53</v>
      </c>
      <c r="O725" s="4">
        <f>E725/D725</f>
        <v>1.1908974358974358</v>
      </c>
      <c r="P725">
        <f>IF(G725,E725/G725,0)</f>
        <v>70.908396946564892</v>
      </c>
      <c r="Q725" t="s">
        <v>2041</v>
      </c>
      <c r="R725" t="s">
        <v>2044</v>
      </c>
      <c r="S725" s="7">
        <f>(((J725/60)/60)/24)+DATE(1970,1,1)</f>
        <v>43251.208333333328</v>
      </c>
      <c r="T725" s="7">
        <f>(((K725/60)/60)/24)+DATE(1970,1,1)</f>
        <v>43275.208333333328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>
        <v>239</v>
      </c>
      <c r="H726" t="s">
        <v>21</v>
      </c>
      <c r="I726" t="s">
        <v>22</v>
      </c>
      <c r="J726">
        <v>1404536400</v>
      </c>
      <c r="K726">
        <v>1404622800</v>
      </c>
      <c r="L726" t="b">
        <v>0</v>
      </c>
      <c r="M726" t="b">
        <v>1</v>
      </c>
      <c r="N726" t="s">
        <v>89</v>
      </c>
      <c r="O726" s="4">
        <f>E726/D726</f>
        <v>1.3931868131868133</v>
      </c>
      <c r="P726">
        <f>IF(G726,E726/G726,0)</f>
        <v>53.046025104602514</v>
      </c>
      <c r="Q726" t="s">
        <v>2050</v>
      </c>
      <c r="R726" t="s">
        <v>2051</v>
      </c>
      <c r="S726" s="7">
        <f>(((J726/60)/60)/24)+DATE(1970,1,1)</f>
        <v>41825.208333333336</v>
      </c>
      <c r="T726" s="7">
        <f>(((K726/60)/60)/24)+DATE(1970,1,1)</f>
        <v>41826.208333333336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>
        <v>78</v>
      </c>
      <c r="H727" t="s">
        <v>21</v>
      </c>
      <c r="I727" t="s">
        <v>22</v>
      </c>
      <c r="J727">
        <v>1493960400</v>
      </c>
      <c r="K727">
        <v>1494392400</v>
      </c>
      <c r="L727" t="b">
        <v>0</v>
      </c>
      <c r="M727" t="b">
        <v>0</v>
      </c>
      <c r="N727" t="s">
        <v>17</v>
      </c>
      <c r="O727" s="4">
        <f>E727/D727</f>
        <v>1.1200000000000001</v>
      </c>
      <c r="P727">
        <f>IF(G727,E727/G727,0)</f>
        <v>84.717948717948715</v>
      </c>
      <c r="Q727" t="s">
        <v>2033</v>
      </c>
      <c r="R727" t="s">
        <v>2034</v>
      </c>
      <c r="S727" s="7">
        <f>(((J727/60)/60)/24)+DATE(1970,1,1)</f>
        <v>42860.208333333328</v>
      </c>
      <c r="T727" s="7">
        <f>(((K727/60)/60)/24)+DATE(1970,1,1)</f>
        <v>42865.208333333328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>
        <v>1773</v>
      </c>
      <c r="H728" t="s">
        <v>21</v>
      </c>
      <c r="I728" t="s">
        <v>22</v>
      </c>
      <c r="J728">
        <v>1420696800</v>
      </c>
      <c r="K728">
        <v>1421906400</v>
      </c>
      <c r="L728" t="b">
        <v>0</v>
      </c>
      <c r="M728" t="b">
        <v>1</v>
      </c>
      <c r="N728" t="s">
        <v>23</v>
      </c>
      <c r="O728" s="4">
        <f>E728/D728</f>
        <v>1.0174563871693867</v>
      </c>
      <c r="P728">
        <f>IF(G728,E728/G728,0)</f>
        <v>101.97518330513255</v>
      </c>
      <c r="Q728" t="s">
        <v>2035</v>
      </c>
      <c r="R728" t="s">
        <v>2036</v>
      </c>
      <c r="S728" s="7">
        <f>(((J728/60)/60)/24)+DATE(1970,1,1)</f>
        <v>42012.25</v>
      </c>
      <c r="T728" s="7">
        <f>(((K728/60)/60)/24)+DATE(1970,1,1)</f>
        <v>42026.25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>
        <v>32</v>
      </c>
      <c r="H729" t="s">
        <v>21</v>
      </c>
      <c r="I729" t="s">
        <v>22</v>
      </c>
      <c r="J729">
        <v>1555650000</v>
      </c>
      <c r="K729">
        <v>1555909200</v>
      </c>
      <c r="L729" t="b">
        <v>0</v>
      </c>
      <c r="M729" t="b">
        <v>0</v>
      </c>
      <c r="N729" t="s">
        <v>33</v>
      </c>
      <c r="O729" s="4">
        <f>E729/D729</f>
        <v>4.2575000000000003</v>
      </c>
      <c r="P729">
        <f>IF(G729,E729/G729,0)</f>
        <v>106.4375</v>
      </c>
      <c r="Q729" t="s">
        <v>2039</v>
      </c>
      <c r="R729" t="s">
        <v>2040</v>
      </c>
      <c r="S729" s="7">
        <f>(((J729/60)/60)/24)+DATE(1970,1,1)</f>
        <v>43574.208333333328</v>
      </c>
      <c r="T729" s="7">
        <f>(((K729/60)/60)/24)+DATE(1970,1,1)</f>
        <v>43577.208333333328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>
        <v>369</v>
      </c>
      <c r="H730" t="s">
        <v>21</v>
      </c>
      <c r="I730" t="s">
        <v>22</v>
      </c>
      <c r="J730">
        <v>1471928400</v>
      </c>
      <c r="K730">
        <v>1472446800</v>
      </c>
      <c r="L730" t="b">
        <v>0</v>
      </c>
      <c r="M730" t="b">
        <v>1</v>
      </c>
      <c r="N730" t="s">
        <v>53</v>
      </c>
      <c r="O730" s="4">
        <f>E730/D730</f>
        <v>1.4553947368421052</v>
      </c>
      <c r="P730">
        <f>IF(G730,E730/G730,0)</f>
        <v>29.975609756097562</v>
      </c>
      <c r="Q730" t="s">
        <v>2041</v>
      </c>
      <c r="R730" t="s">
        <v>2044</v>
      </c>
      <c r="S730" s="7">
        <f>(((J730/60)/60)/24)+DATE(1970,1,1)</f>
        <v>42605.208333333328</v>
      </c>
      <c r="T730" s="7">
        <f>(((K730/60)/60)/24)+DATE(1970,1,1)</f>
        <v>42611.208333333328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>
        <v>89</v>
      </c>
      <c r="H731" t="s">
        <v>21</v>
      </c>
      <c r="I731" t="s">
        <v>22</v>
      </c>
      <c r="J731">
        <v>1267682400</v>
      </c>
      <c r="K731">
        <v>1268114400</v>
      </c>
      <c r="L731" t="b">
        <v>0</v>
      </c>
      <c r="M731" t="b">
        <v>0</v>
      </c>
      <c r="N731" t="s">
        <v>100</v>
      </c>
      <c r="O731" s="4">
        <f>E731/D731</f>
        <v>7.003333333333333</v>
      </c>
      <c r="P731">
        <f>IF(G731,E731/G731,0)</f>
        <v>70.82022471910112</v>
      </c>
      <c r="Q731" t="s">
        <v>2041</v>
      </c>
      <c r="R731" t="s">
        <v>2052</v>
      </c>
      <c r="S731" s="7">
        <f>(((J731/60)/60)/24)+DATE(1970,1,1)</f>
        <v>40241.25</v>
      </c>
      <c r="T731" s="7">
        <f>(((K731/60)/60)/24)+DATE(1970,1,1)</f>
        <v>40246.25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>
        <v>147</v>
      </c>
      <c r="H732" t="s">
        <v>21</v>
      </c>
      <c r="I732" t="s">
        <v>22</v>
      </c>
      <c r="J732">
        <v>1451109600</v>
      </c>
      <c r="K732">
        <v>1454306400</v>
      </c>
      <c r="L732" t="b">
        <v>0</v>
      </c>
      <c r="M732" t="b">
        <v>1</v>
      </c>
      <c r="N732" t="s">
        <v>33</v>
      </c>
      <c r="O732" s="4">
        <f>E732/D732</f>
        <v>1.5595180722891566</v>
      </c>
      <c r="P732">
        <f>IF(G732,E732/G732,0)</f>
        <v>88.054421768707485</v>
      </c>
      <c r="Q732" t="s">
        <v>2039</v>
      </c>
      <c r="R732" t="s">
        <v>2040</v>
      </c>
      <c r="S732" s="7">
        <f>(((J732/60)/60)/24)+DATE(1970,1,1)</f>
        <v>42364.25</v>
      </c>
      <c r="T732" s="7">
        <f>(((K732/60)/60)/24)+DATE(1970,1,1)</f>
        <v>42401.25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>
        <v>126</v>
      </c>
      <c r="H733" t="s">
        <v>15</v>
      </c>
      <c r="I733" t="s">
        <v>16</v>
      </c>
      <c r="J733">
        <v>1516860000</v>
      </c>
      <c r="K733">
        <v>1516946400</v>
      </c>
      <c r="L733" t="b">
        <v>0</v>
      </c>
      <c r="M733" t="b">
        <v>0</v>
      </c>
      <c r="N733" t="s">
        <v>33</v>
      </c>
      <c r="O733" s="4">
        <f>E733/D733</f>
        <v>5.0287499999999996</v>
      </c>
      <c r="P733">
        <f>IF(G733,E733/G733,0)</f>
        <v>63.857142857142854</v>
      </c>
      <c r="Q733" t="s">
        <v>2039</v>
      </c>
      <c r="R733" t="s">
        <v>2040</v>
      </c>
      <c r="S733" s="7">
        <f>(((J733/60)/60)/24)+DATE(1970,1,1)</f>
        <v>43125.25</v>
      </c>
      <c r="T733" s="7">
        <f>(((K733/60)/60)/24)+DATE(1970,1,1)</f>
        <v>43126.25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>
        <v>2218</v>
      </c>
      <c r="H734" t="s">
        <v>40</v>
      </c>
      <c r="I734" t="s">
        <v>41</v>
      </c>
      <c r="J734">
        <v>1374642000</v>
      </c>
      <c r="K734">
        <v>1377752400</v>
      </c>
      <c r="L734" t="b">
        <v>0</v>
      </c>
      <c r="M734" t="b">
        <v>0</v>
      </c>
      <c r="N734" t="s">
        <v>60</v>
      </c>
      <c r="O734" s="4">
        <f>E734/D734</f>
        <v>1.5924394463667819</v>
      </c>
      <c r="P734">
        <f>IF(G734,E734/G734,0)</f>
        <v>82.996393146979258</v>
      </c>
      <c r="Q734" t="s">
        <v>2035</v>
      </c>
      <c r="R734" t="s">
        <v>2045</v>
      </c>
      <c r="S734" s="7">
        <f>(((J734/60)/60)/24)+DATE(1970,1,1)</f>
        <v>41479.208333333336</v>
      </c>
      <c r="T734" s="7">
        <f>(((K734/60)/60)/24)+DATE(1970,1,1)</f>
        <v>41515.208333333336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>
        <v>202</v>
      </c>
      <c r="H735" t="s">
        <v>107</v>
      </c>
      <c r="I735" t="s">
        <v>108</v>
      </c>
      <c r="J735">
        <v>1528434000</v>
      </c>
      <c r="K735">
        <v>1528606800</v>
      </c>
      <c r="L735" t="b">
        <v>0</v>
      </c>
      <c r="M735" t="b">
        <v>1</v>
      </c>
      <c r="N735" t="s">
        <v>33</v>
      </c>
      <c r="O735" s="4">
        <f>E735/D735</f>
        <v>4.820384615384615</v>
      </c>
      <c r="P735">
        <f>IF(G735,E735/G735,0)</f>
        <v>62.044554455445542</v>
      </c>
      <c r="Q735" t="s">
        <v>2039</v>
      </c>
      <c r="R735" t="s">
        <v>2040</v>
      </c>
      <c r="S735" s="7">
        <f>(((J735/60)/60)/24)+DATE(1970,1,1)</f>
        <v>43259.208333333328</v>
      </c>
      <c r="T735" s="7">
        <f>(((K735/60)/60)/24)+DATE(1970,1,1)</f>
        <v>43261.208333333328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>
        <v>140</v>
      </c>
      <c r="H736" t="s">
        <v>107</v>
      </c>
      <c r="I736" t="s">
        <v>108</v>
      </c>
      <c r="J736">
        <v>1282626000</v>
      </c>
      <c r="K736">
        <v>1284872400</v>
      </c>
      <c r="L736" t="b">
        <v>0</v>
      </c>
      <c r="M736" t="b">
        <v>0</v>
      </c>
      <c r="N736" t="s">
        <v>119</v>
      </c>
      <c r="O736" s="4">
        <f>E736/D736</f>
        <v>1.4996938775510205</v>
      </c>
      <c r="P736">
        <f>IF(G736,E736/G736,0)</f>
        <v>104.97857142857143</v>
      </c>
      <c r="Q736" t="s">
        <v>2047</v>
      </c>
      <c r="R736" t="s">
        <v>2053</v>
      </c>
      <c r="S736" s="7">
        <f>(((J736/60)/60)/24)+DATE(1970,1,1)</f>
        <v>40414.208333333336</v>
      </c>
      <c r="T736" s="7">
        <f>(((K736/60)/60)/24)+DATE(1970,1,1)</f>
        <v>40440.208333333336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>
        <v>1052</v>
      </c>
      <c r="H737" t="s">
        <v>36</v>
      </c>
      <c r="I737" t="s">
        <v>37</v>
      </c>
      <c r="J737">
        <v>1535605200</v>
      </c>
      <c r="K737">
        <v>1537592400</v>
      </c>
      <c r="L737" t="b">
        <v>1</v>
      </c>
      <c r="M737" t="b">
        <v>1</v>
      </c>
      <c r="N737" t="s">
        <v>42</v>
      </c>
      <c r="O737" s="4">
        <f>E737/D737</f>
        <v>1.1722156398104266</v>
      </c>
      <c r="P737">
        <f>IF(G737,E737/G737,0)</f>
        <v>94.044676806083643</v>
      </c>
      <c r="Q737" t="s">
        <v>2041</v>
      </c>
      <c r="R737" t="s">
        <v>2042</v>
      </c>
      <c r="S737" s="7">
        <f>(((J737/60)/60)/24)+DATE(1970,1,1)</f>
        <v>43342.208333333328</v>
      </c>
      <c r="T737" s="7">
        <f>(((K737/60)/60)/24)+DATE(1970,1,1)</f>
        <v>43365.208333333328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>
        <v>247</v>
      </c>
      <c r="H738" t="s">
        <v>21</v>
      </c>
      <c r="I738" t="s">
        <v>22</v>
      </c>
      <c r="J738">
        <v>1525496400</v>
      </c>
      <c r="K738">
        <v>1527397200</v>
      </c>
      <c r="L738" t="b">
        <v>0</v>
      </c>
      <c r="M738" t="b">
        <v>0</v>
      </c>
      <c r="N738" t="s">
        <v>122</v>
      </c>
      <c r="O738" s="4">
        <f>E738/D738</f>
        <v>2.6598113207547169</v>
      </c>
      <c r="P738">
        <f>IF(G738,E738/G738,0)</f>
        <v>57.072874493927124</v>
      </c>
      <c r="Q738" t="s">
        <v>2054</v>
      </c>
      <c r="R738" t="s">
        <v>2055</v>
      </c>
      <c r="S738" s="7">
        <f>(((J738/60)/60)/24)+DATE(1970,1,1)</f>
        <v>43225.208333333328</v>
      </c>
      <c r="T738" s="7">
        <f>(((K738/60)/60)/24)+DATE(1970,1,1)</f>
        <v>43247.208333333328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>
        <v>84</v>
      </c>
      <c r="H739" t="s">
        <v>21</v>
      </c>
      <c r="I739" t="s">
        <v>22</v>
      </c>
      <c r="J739">
        <v>1452232800</v>
      </c>
      <c r="K739">
        <v>1453356000</v>
      </c>
      <c r="L739" t="b">
        <v>0</v>
      </c>
      <c r="M739" t="b">
        <v>0</v>
      </c>
      <c r="N739" t="s">
        <v>23</v>
      </c>
      <c r="O739" s="4">
        <f>E739/D739</f>
        <v>2.7650000000000001</v>
      </c>
      <c r="P739">
        <f>IF(G739,E739/G739,0)</f>
        <v>92.166666666666671</v>
      </c>
      <c r="Q739" t="s">
        <v>2035</v>
      </c>
      <c r="R739" t="s">
        <v>2036</v>
      </c>
      <c r="S739" s="7">
        <f>(((J739/60)/60)/24)+DATE(1970,1,1)</f>
        <v>42377.25</v>
      </c>
      <c r="T739" s="7">
        <f>(((K739/60)/60)/24)+DATE(1970,1,1)</f>
        <v>42390.25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>
        <v>88</v>
      </c>
      <c r="H740" t="s">
        <v>21</v>
      </c>
      <c r="I740" t="s">
        <v>22</v>
      </c>
      <c r="J740">
        <v>1537160400</v>
      </c>
      <c r="K740">
        <v>1537419600</v>
      </c>
      <c r="L740" t="b">
        <v>0</v>
      </c>
      <c r="M740" t="b">
        <v>1</v>
      </c>
      <c r="N740" t="s">
        <v>33</v>
      </c>
      <c r="O740" s="4">
        <f>E740/D740</f>
        <v>1.6357142857142857</v>
      </c>
      <c r="P740">
        <f>IF(G740,E740/G740,0)</f>
        <v>78.068181818181813</v>
      </c>
      <c r="Q740" t="s">
        <v>2039</v>
      </c>
      <c r="R740" t="s">
        <v>2040</v>
      </c>
      <c r="S740" s="7">
        <f>(((J740/60)/60)/24)+DATE(1970,1,1)</f>
        <v>43360.208333333328</v>
      </c>
      <c r="T740" s="7">
        <f>(((K740/60)/60)/24)+DATE(1970,1,1)</f>
        <v>43363.208333333328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>
        <v>156</v>
      </c>
      <c r="H741" t="s">
        <v>21</v>
      </c>
      <c r="I741" t="s">
        <v>22</v>
      </c>
      <c r="J741">
        <v>1422165600</v>
      </c>
      <c r="K741">
        <v>1423202400</v>
      </c>
      <c r="L741" t="b">
        <v>0</v>
      </c>
      <c r="M741" t="b">
        <v>0</v>
      </c>
      <c r="N741" t="s">
        <v>53</v>
      </c>
      <c r="O741" s="4">
        <f>E741/D741</f>
        <v>9.69</v>
      </c>
      <c r="P741">
        <f>IF(G741,E741/G741,0)</f>
        <v>80.75</v>
      </c>
      <c r="Q741" t="s">
        <v>2041</v>
      </c>
      <c r="R741" t="s">
        <v>2044</v>
      </c>
      <c r="S741" s="7">
        <f>(((J741/60)/60)/24)+DATE(1970,1,1)</f>
        <v>42029.25</v>
      </c>
      <c r="T741" s="7">
        <f>(((K741/60)/60)/24)+DATE(1970,1,1)</f>
        <v>42041.25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>
        <v>2985</v>
      </c>
      <c r="H742" t="s">
        <v>21</v>
      </c>
      <c r="I742" t="s">
        <v>22</v>
      </c>
      <c r="J742">
        <v>1459486800</v>
      </c>
      <c r="K742">
        <v>1460610000</v>
      </c>
      <c r="L742" t="b">
        <v>0</v>
      </c>
      <c r="M742" t="b">
        <v>0</v>
      </c>
      <c r="N742" t="s">
        <v>33</v>
      </c>
      <c r="O742" s="4">
        <f>E742/D742</f>
        <v>2.7091376701966716</v>
      </c>
      <c r="P742">
        <f>IF(G742,E742/G742,0)</f>
        <v>59.991289782244557</v>
      </c>
      <c r="Q742" t="s">
        <v>2039</v>
      </c>
      <c r="R742" t="s">
        <v>2040</v>
      </c>
      <c r="S742" s="7">
        <f>(((J742/60)/60)/24)+DATE(1970,1,1)</f>
        <v>42461.208333333328</v>
      </c>
      <c r="T742" s="7">
        <f>(((K742/60)/60)/24)+DATE(1970,1,1)</f>
        <v>42474.208333333328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>
        <v>762</v>
      </c>
      <c r="H743" t="s">
        <v>21</v>
      </c>
      <c r="I743" t="s">
        <v>22</v>
      </c>
      <c r="J743">
        <v>1369717200</v>
      </c>
      <c r="K743">
        <v>1370494800</v>
      </c>
      <c r="L743" t="b">
        <v>0</v>
      </c>
      <c r="M743" t="b">
        <v>0</v>
      </c>
      <c r="N743" t="s">
        <v>65</v>
      </c>
      <c r="O743" s="4">
        <f>E743/D743</f>
        <v>2.8421355932203389</v>
      </c>
      <c r="P743">
        <f>IF(G743,E743/G743,0)</f>
        <v>110.03018372703411</v>
      </c>
      <c r="Q743" t="s">
        <v>2037</v>
      </c>
      <c r="R743" t="s">
        <v>2046</v>
      </c>
      <c r="S743" s="7">
        <f>(((J743/60)/60)/24)+DATE(1970,1,1)</f>
        <v>41422.208333333336</v>
      </c>
      <c r="T743" s="7">
        <f>(((K743/60)/60)/24)+DATE(1970,1,1)</f>
        <v>41431.208333333336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>
        <v>554</v>
      </c>
      <c r="H744" t="s">
        <v>15</v>
      </c>
      <c r="I744" t="s">
        <v>16</v>
      </c>
      <c r="J744">
        <v>1482127200</v>
      </c>
      <c r="K744">
        <v>1482645600</v>
      </c>
      <c r="L744" t="b">
        <v>0</v>
      </c>
      <c r="M744" t="b">
        <v>0</v>
      </c>
      <c r="N744" t="s">
        <v>60</v>
      </c>
      <c r="O744" s="4">
        <f>E744/D744</f>
        <v>1.5166315789473683</v>
      </c>
      <c r="P744">
        <f>IF(G744,E744/G744,0)</f>
        <v>26.007220216606498</v>
      </c>
      <c r="Q744" t="s">
        <v>2035</v>
      </c>
      <c r="R744" t="s">
        <v>2045</v>
      </c>
      <c r="S744" s="7">
        <f>(((J744/60)/60)/24)+DATE(1970,1,1)</f>
        <v>42723.25</v>
      </c>
      <c r="T744" s="7">
        <f>(((K744/60)/60)/24)+DATE(1970,1,1)</f>
        <v>42729.25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>
        <v>135</v>
      </c>
      <c r="H745" t="s">
        <v>36</v>
      </c>
      <c r="I745" t="s">
        <v>37</v>
      </c>
      <c r="J745">
        <v>1396414800</v>
      </c>
      <c r="K745">
        <v>1399093200</v>
      </c>
      <c r="L745" t="b">
        <v>0</v>
      </c>
      <c r="M745" t="b">
        <v>0</v>
      </c>
      <c r="N745" t="s">
        <v>23</v>
      </c>
      <c r="O745" s="4">
        <f>E745/D745</f>
        <v>2.2363492063492063</v>
      </c>
      <c r="P745">
        <f>IF(G745,E745/G745,0)</f>
        <v>104.36296296296297</v>
      </c>
      <c r="Q745" t="s">
        <v>2035</v>
      </c>
      <c r="R745" t="s">
        <v>2036</v>
      </c>
      <c r="S745" s="7">
        <f>(((J745/60)/60)/24)+DATE(1970,1,1)</f>
        <v>41731.208333333336</v>
      </c>
      <c r="T745" s="7">
        <f>(((K745/60)/60)/24)+DATE(1970,1,1)</f>
        <v>41762.208333333336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>
        <v>122</v>
      </c>
      <c r="H746" t="s">
        <v>21</v>
      </c>
      <c r="I746" t="s">
        <v>22</v>
      </c>
      <c r="J746">
        <v>1315285200</v>
      </c>
      <c r="K746">
        <v>1315890000</v>
      </c>
      <c r="L746" t="b">
        <v>0</v>
      </c>
      <c r="M746" t="b">
        <v>1</v>
      </c>
      <c r="N746" t="s">
        <v>206</v>
      </c>
      <c r="O746" s="4">
        <f>E746/D746</f>
        <v>2.3975</v>
      </c>
      <c r="P746">
        <f>IF(G746,E746/G746,0)</f>
        <v>102.18852459016394</v>
      </c>
      <c r="Q746" t="s">
        <v>2047</v>
      </c>
      <c r="R746" t="s">
        <v>2059</v>
      </c>
      <c r="S746" s="7">
        <f>(((J746/60)/60)/24)+DATE(1970,1,1)</f>
        <v>40792.208333333336</v>
      </c>
      <c r="T746" s="7">
        <f>(((K746/60)/60)/24)+DATE(1970,1,1)</f>
        <v>40799.208333333336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>
        <v>221</v>
      </c>
      <c r="H747" t="s">
        <v>21</v>
      </c>
      <c r="I747" t="s">
        <v>22</v>
      </c>
      <c r="J747">
        <v>1443762000</v>
      </c>
      <c r="K747">
        <v>1444021200</v>
      </c>
      <c r="L747" t="b">
        <v>0</v>
      </c>
      <c r="M747" t="b">
        <v>1</v>
      </c>
      <c r="N747" t="s">
        <v>474</v>
      </c>
      <c r="O747" s="4">
        <f>E747/D747</f>
        <v>1.9933333333333334</v>
      </c>
      <c r="P747">
        <f>IF(G747,E747/G747,0)</f>
        <v>54.117647058823529</v>
      </c>
      <c r="Q747" t="s">
        <v>2041</v>
      </c>
      <c r="R747" t="s">
        <v>2063</v>
      </c>
      <c r="S747" s="7">
        <f>(((J747/60)/60)/24)+DATE(1970,1,1)</f>
        <v>42279.208333333328</v>
      </c>
      <c r="T747" s="7">
        <f>(((K747/60)/60)/24)+DATE(1970,1,1)</f>
        <v>42282.208333333328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>
        <v>126</v>
      </c>
      <c r="H748" t="s">
        <v>21</v>
      </c>
      <c r="I748" t="s">
        <v>22</v>
      </c>
      <c r="J748">
        <v>1456293600</v>
      </c>
      <c r="K748">
        <v>1460005200</v>
      </c>
      <c r="L748" t="b">
        <v>0</v>
      </c>
      <c r="M748" t="b">
        <v>0</v>
      </c>
      <c r="N748" t="s">
        <v>33</v>
      </c>
      <c r="O748" s="4">
        <f>E748/D748</f>
        <v>1.373448275862069</v>
      </c>
      <c r="P748">
        <f>IF(G748,E748/G748,0)</f>
        <v>63.222222222222221</v>
      </c>
      <c r="Q748" t="s">
        <v>2039</v>
      </c>
      <c r="R748" t="s">
        <v>2040</v>
      </c>
      <c r="S748" s="7">
        <f>(((J748/60)/60)/24)+DATE(1970,1,1)</f>
        <v>42424.25</v>
      </c>
      <c r="T748" s="7">
        <f>(((K748/60)/60)/24)+DATE(1970,1,1)</f>
        <v>42467.208333333328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>
        <v>1022</v>
      </c>
      <c r="H749" t="s">
        <v>21</v>
      </c>
      <c r="I749" t="s">
        <v>22</v>
      </c>
      <c r="J749">
        <v>1470114000</v>
      </c>
      <c r="K749">
        <v>1470718800</v>
      </c>
      <c r="L749" t="b">
        <v>0</v>
      </c>
      <c r="M749" t="b">
        <v>0</v>
      </c>
      <c r="N749" t="s">
        <v>33</v>
      </c>
      <c r="O749" s="4">
        <f>E749/D749</f>
        <v>1.009696106362773</v>
      </c>
      <c r="P749">
        <f>IF(G749,E749/G749,0)</f>
        <v>104.03228962818004</v>
      </c>
      <c r="Q749" t="s">
        <v>2039</v>
      </c>
      <c r="R749" t="s">
        <v>2040</v>
      </c>
      <c r="S749" s="7">
        <f>(((J749/60)/60)/24)+DATE(1970,1,1)</f>
        <v>42584.208333333328</v>
      </c>
      <c r="T749" s="7">
        <f>(((K749/60)/60)/24)+DATE(1970,1,1)</f>
        <v>42591.208333333328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>
        <v>3177</v>
      </c>
      <c r="H750" t="s">
        <v>21</v>
      </c>
      <c r="I750" t="s">
        <v>22</v>
      </c>
      <c r="J750">
        <v>1321596000</v>
      </c>
      <c r="K750">
        <v>1325052000</v>
      </c>
      <c r="L750" t="b">
        <v>0</v>
      </c>
      <c r="M750" t="b">
        <v>0</v>
      </c>
      <c r="N750" t="s">
        <v>71</v>
      </c>
      <c r="O750" s="4">
        <f>E750/D750</f>
        <v>7.9416000000000002</v>
      </c>
      <c r="P750">
        <f>IF(G750,E750/G750,0)</f>
        <v>49.994334277620396</v>
      </c>
      <c r="Q750" t="s">
        <v>2041</v>
      </c>
      <c r="R750" t="s">
        <v>2049</v>
      </c>
      <c r="S750" s="7">
        <f>(((J750/60)/60)/24)+DATE(1970,1,1)</f>
        <v>40865.25</v>
      </c>
      <c r="T750" s="7">
        <f>(((K750/60)/60)/24)+DATE(1970,1,1)</f>
        <v>40905.25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>
        <v>198</v>
      </c>
      <c r="H751" t="s">
        <v>98</v>
      </c>
      <c r="I751" t="s">
        <v>99</v>
      </c>
      <c r="J751">
        <v>1318827600</v>
      </c>
      <c r="K751">
        <v>1319000400</v>
      </c>
      <c r="L751" t="b">
        <v>0</v>
      </c>
      <c r="M751" t="b">
        <v>0</v>
      </c>
      <c r="N751" t="s">
        <v>33</v>
      </c>
      <c r="O751" s="4">
        <f>E751/D751</f>
        <v>3.6970000000000001</v>
      </c>
      <c r="P751">
        <f>IF(G751,E751/G751,0)</f>
        <v>56.015151515151516</v>
      </c>
      <c r="Q751" t="s">
        <v>2039</v>
      </c>
      <c r="R751" t="s">
        <v>2040</v>
      </c>
      <c r="S751" s="7">
        <f>(((J751/60)/60)/24)+DATE(1970,1,1)</f>
        <v>40833.208333333336</v>
      </c>
      <c r="T751" s="7">
        <f>(((K751/60)/60)/24)+DATE(1970,1,1)</f>
        <v>40835.208333333336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>
        <v>85</v>
      </c>
      <c r="H752" t="s">
        <v>26</v>
      </c>
      <c r="I752" t="s">
        <v>27</v>
      </c>
      <c r="J752">
        <v>1542088800</v>
      </c>
      <c r="K752">
        <v>1543816800</v>
      </c>
      <c r="L752" t="b">
        <v>0</v>
      </c>
      <c r="M752" t="b">
        <v>0</v>
      </c>
      <c r="N752" t="s">
        <v>42</v>
      </c>
      <c r="O752" s="4">
        <f>E752/D752</f>
        <v>1.3802702702702703</v>
      </c>
      <c r="P752">
        <f>IF(G752,E752/G752,0)</f>
        <v>60.082352941176474</v>
      </c>
      <c r="Q752" t="s">
        <v>2041</v>
      </c>
      <c r="R752" t="s">
        <v>2042</v>
      </c>
      <c r="S752" s="7">
        <f>(((J752/60)/60)/24)+DATE(1970,1,1)</f>
        <v>43417.25</v>
      </c>
      <c r="T752" s="7">
        <f>(((K752/60)/60)/24)+DATE(1970,1,1)</f>
        <v>43437.25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>
        <v>3596</v>
      </c>
      <c r="H753" t="s">
        <v>21</v>
      </c>
      <c r="I753" t="s">
        <v>22</v>
      </c>
      <c r="J753">
        <v>1321336800</v>
      </c>
      <c r="K753">
        <v>1323064800</v>
      </c>
      <c r="L753" t="b">
        <v>0</v>
      </c>
      <c r="M753" t="b">
        <v>0</v>
      </c>
      <c r="N753" t="s">
        <v>33</v>
      </c>
      <c r="O753" s="4">
        <f>E753/D753</f>
        <v>2.0460063224446787</v>
      </c>
      <c r="P753">
        <f>IF(G753,E753/G753,0)</f>
        <v>53.99499443826474</v>
      </c>
      <c r="Q753" t="s">
        <v>2039</v>
      </c>
      <c r="R753" t="s">
        <v>2040</v>
      </c>
      <c r="S753" s="7">
        <f>(((J753/60)/60)/24)+DATE(1970,1,1)</f>
        <v>40862.25</v>
      </c>
      <c r="T753" s="7">
        <f>(((K753/60)/60)/24)+DATE(1970,1,1)</f>
        <v>40882.25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>
        <v>244</v>
      </c>
      <c r="H754" t="s">
        <v>21</v>
      </c>
      <c r="I754" t="s">
        <v>22</v>
      </c>
      <c r="J754">
        <v>1404968400</v>
      </c>
      <c r="K754">
        <v>1405141200</v>
      </c>
      <c r="L754" t="b">
        <v>0</v>
      </c>
      <c r="M754" t="b">
        <v>0</v>
      </c>
      <c r="N754" t="s">
        <v>23</v>
      </c>
      <c r="O754" s="4">
        <f>E754/D754</f>
        <v>2.1860294117647059</v>
      </c>
      <c r="P754">
        <f>IF(G754,E754/G754,0)</f>
        <v>60.922131147540981</v>
      </c>
      <c r="Q754" t="s">
        <v>2035</v>
      </c>
      <c r="R754" t="s">
        <v>2036</v>
      </c>
      <c r="S754" s="7">
        <f>(((J754/60)/60)/24)+DATE(1970,1,1)</f>
        <v>41830.208333333336</v>
      </c>
      <c r="T754" s="7">
        <f>(((K754/60)/60)/24)+DATE(1970,1,1)</f>
        <v>41832.208333333336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>
        <v>5180</v>
      </c>
      <c r="H755" t="s">
        <v>21</v>
      </c>
      <c r="I755" t="s">
        <v>22</v>
      </c>
      <c r="J755">
        <v>1279170000</v>
      </c>
      <c r="K755">
        <v>1283058000</v>
      </c>
      <c r="L755" t="b">
        <v>0</v>
      </c>
      <c r="M755" t="b">
        <v>0</v>
      </c>
      <c r="N755" t="s">
        <v>33</v>
      </c>
      <c r="O755" s="4">
        <f>E755/D755</f>
        <v>1.8603314917127072</v>
      </c>
      <c r="P755">
        <f>IF(G755,E755/G755,0)</f>
        <v>26.0015444015444</v>
      </c>
      <c r="Q755" t="s">
        <v>2039</v>
      </c>
      <c r="R755" t="s">
        <v>2040</v>
      </c>
      <c r="S755" s="7">
        <f>(((J755/60)/60)/24)+DATE(1970,1,1)</f>
        <v>40374.208333333336</v>
      </c>
      <c r="T755" s="7">
        <f>(((K755/60)/60)/24)+DATE(1970,1,1)</f>
        <v>40419.208333333336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>
        <v>589</v>
      </c>
      <c r="H756" t="s">
        <v>107</v>
      </c>
      <c r="I756" t="s">
        <v>108</v>
      </c>
      <c r="J756">
        <v>1294725600</v>
      </c>
      <c r="K756">
        <v>1295762400</v>
      </c>
      <c r="L756" t="b">
        <v>0</v>
      </c>
      <c r="M756" t="b">
        <v>0</v>
      </c>
      <c r="N756" t="s">
        <v>71</v>
      </c>
      <c r="O756" s="4">
        <f>E756/D756</f>
        <v>2.3733830845771142</v>
      </c>
      <c r="P756">
        <f>IF(G756,E756/G756,0)</f>
        <v>80.993208828522924</v>
      </c>
      <c r="Q756" t="s">
        <v>2041</v>
      </c>
      <c r="R756" t="s">
        <v>2049</v>
      </c>
      <c r="S756" s="7">
        <f>(((J756/60)/60)/24)+DATE(1970,1,1)</f>
        <v>40554.25</v>
      </c>
      <c r="T756" s="7">
        <f>(((K756/60)/60)/24)+DATE(1970,1,1)</f>
        <v>40566.25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>
        <v>2725</v>
      </c>
      <c r="H757" t="s">
        <v>21</v>
      </c>
      <c r="I757" t="s">
        <v>22</v>
      </c>
      <c r="J757">
        <v>1419055200</v>
      </c>
      <c r="K757">
        <v>1419573600</v>
      </c>
      <c r="L757" t="b">
        <v>0</v>
      </c>
      <c r="M757" t="b">
        <v>1</v>
      </c>
      <c r="N757" t="s">
        <v>23</v>
      </c>
      <c r="O757" s="4">
        <f>E757/D757</f>
        <v>3.0565384615384614</v>
      </c>
      <c r="P757">
        <f>IF(G757,E757/G757,0)</f>
        <v>34.995963302752294</v>
      </c>
      <c r="Q757" t="s">
        <v>2035</v>
      </c>
      <c r="R757" t="s">
        <v>2036</v>
      </c>
      <c r="S757" s="7">
        <f>(((J757/60)/60)/24)+DATE(1970,1,1)</f>
        <v>41993.25</v>
      </c>
      <c r="T757" s="7">
        <f>(((K757/60)/60)/24)+DATE(1970,1,1)</f>
        <v>41999.25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>
        <v>300</v>
      </c>
      <c r="H758" t="s">
        <v>21</v>
      </c>
      <c r="I758" t="s">
        <v>22</v>
      </c>
      <c r="J758">
        <v>1399006800</v>
      </c>
      <c r="K758">
        <v>1399179600</v>
      </c>
      <c r="L758" t="b">
        <v>0</v>
      </c>
      <c r="M758" t="b">
        <v>0</v>
      </c>
      <c r="N758" t="s">
        <v>1029</v>
      </c>
      <c r="O758" s="4">
        <f>E758/D758</f>
        <v>1.1188059701492536</v>
      </c>
      <c r="P758">
        <f>IF(G758,E758/G758,0)</f>
        <v>24.986666666666668</v>
      </c>
      <c r="Q758" t="s">
        <v>2064</v>
      </c>
      <c r="R758" t="s">
        <v>2065</v>
      </c>
      <c r="S758" s="7">
        <f>(((J758/60)/60)/24)+DATE(1970,1,1)</f>
        <v>41761.208333333336</v>
      </c>
      <c r="T758" s="7">
        <f>(((K758/60)/60)/24)+DATE(1970,1,1)</f>
        <v>41763.208333333336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>
        <v>144</v>
      </c>
      <c r="H759" t="s">
        <v>21</v>
      </c>
      <c r="I759" t="s">
        <v>22</v>
      </c>
      <c r="J759">
        <v>1575698400</v>
      </c>
      <c r="K759">
        <v>1576562400</v>
      </c>
      <c r="L759" t="b">
        <v>0</v>
      </c>
      <c r="M759" t="b">
        <v>1</v>
      </c>
      <c r="N759" t="s">
        <v>17</v>
      </c>
      <c r="O759" s="4">
        <f>E759/D759</f>
        <v>3.6914814814814814</v>
      </c>
      <c r="P759">
        <f>IF(G759,E759/G759,0)</f>
        <v>69.215277777777771</v>
      </c>
      <c r="Q759" t="s">
        <v>2033</v>
      </c>
      <c r="R759" t="s">
        <v>2034</v>
      </c>
      <c r="S759" s="7">
        <f>(((J759/60)/60)/24)+DATE(1970,1,1)</f>
        <v>43806.25</v>
      </c>
      <c r="T759" s="7">
        <f>(((K759/60)/60)/24)+DATE(1970,1,1)</f>
        <v>43816.25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>
        <v>87</v>
      </c>
      <c r="H760" t="s">
        <v>21</v>
      </c>
      <c r="I760" t="s">
        <v>22</v>
      </c>
      <c r="J760">
        <v>1312693200</v>
      </c>
      <c r="K760">
        <v>1313730000</v>
      </c>
      <c r="L760" t="b">
        <v>0</v>
      </c>
      <c r="M760" t="b">
        <v>0</v>
      </c>
      <c r="N760" t="s">
        <v>159</v>
      </c>
      <c r="O760" s="4">
        <f>E760/D760</f>
        <v>1.0111290322580646</v>
      </c>
      <c r="P760">
        <f>IF(G760,E760/G760,0)</f>
        <v>72.05747126436782</v>
      </c>
      <c r="Q760" t="s">
        <v>2035</v>
      </c>
      <c r="R760" t="s">
        <v>2058</v>
      </c>
      <c r="S760" s="7">
        <f>(((J760/60)/60)/24)+DATE(1970,1,1)</f>
        <v>40762.208333333336</v>
      </c>
      <c r="T760" s="7">
        <f>(((K760/60)/60)/24)+DATE(1970,1,1)</f>
        <v>40774.208333333336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>
        <v>3116</v>
      </c>
      <c r="H761" t="s">
        <v>21</v>
      </c>
      <c r="I761" t="s">
        <v>22</v>
      </c>
      <c r="J761">
        <v>1393394400</v>
      </c>
      <c r="K761">
        <v>1394085600</v>
      </c>
      <c r="L761" t="b">
        <v>0</v>
      </c>
      <c r="M761" t="b">
        <v>0</v>
      </c>
      <c r="N761" t="s">
        <v>33</v>
      </c>
      <c r="O761" s="4">
        <f>E761/D761</f>
        <v>3.4150228310502282</v>
      </c>
      <c r="P761">
        <f>IF(G761,E761/G761,0)</f>
        <v>48.003209242618745</v>
      </c>
      <c r="Q761" t="s">
        <v>2039</v>
      </c>
      <c r="R761" t="s">
        <v>2040</v>
      </c>
      <c r="S761" s="7">
        <f>(((J761/60)/60)/24)+DATE(1970,1,1)</f>
        <v>41696.25</v>
      </c>
      <c r="T761" s="7">
        <f>(((K761/60)/60)/24)+DATE(1970,1,1)</f>
        <v>41704.25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>
        <v>909</v>
      </c>
      <c r="H762" t="s">
        <v>21</v>
      </c>
      <c r="I762" t="s">
        <v>22</v>
      </c>
      <c r="J762">
        <v>1329717600</v>
      </c>
      <c r="K762">
        <v>1331186400</v>
      </c>
      <c r="L762" t="b">
        <v>0</v>
      </c>
      <c r="M762" t="b">
        <v>0</v>
      </c>
      <c r="N762" t="s">
        <v>42</v>
      </c>
      <c r="O762" s="4">
        <f>E762/D762</f>
        <v>3.2240211640211642</v>
      </c>
      <c r="P762">
        <f>IF(G762,E762/G762,0)</f>
        <v>67.034103410341032</v>
      </c>
      <c r="Q762" t="s">
        <v>2041</v>
      </c>
      <c r="R762" t="s">
        <v>2042</v>
      </c>
      <c r="S762" s="7">
        <f>(((J762/60)/60)/24)+DATE(1970,1,1)</f>
        <v>40959.25</v>
      </c>
      <c r="T762" s="7">
        <f>(((K762/60)/60)/24)+DATE(1970,1,1)</f>
        <v>40976.25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>
        <v>1613</v>
      </c>
      <c r="H763" t="s">
        <v>21</v>
      </c>
      <c r="I763" t="s">
        <v>22</v>
      </c>
      <c r="J763">
        <v>1335330000</v>
      </c>
      <c r="K763">
        <v>1336539600</v>
      </c>
      <c r="L763" t="b">
        <v>0</v>
      </c>
      <c r="M763" t="b">
        <v>0</v>
      </c>
      <c r="N763" t="s">
        <v>28</v>
      </c>
      <c r="O763" s="4">
        <f>E763/D763</f>
        <v>1.1950810185185186</v>
      </c>
      <c r="P763">
        <f>IF(G763,E763/G763,0)</f>
        <v>64.01425914445133</v>
      </c>
      <c r="Q763" t="s">
        <v>2037</v>
      </c>
      <c r="R763" t="s">
        <v>2038</v>
      </c>
      <c r="S763" s="7">
        <f>(((J763/60)/60)/24)+DATE(1970,1,1)</f>
        <v>41024.208333333336</v>
      </c>
      <c r="T763" s="7">
        <f>(((K763/60)/60)/24)+DATE(1970,1,1)</f>
        <v>41038.208333333336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>
        <v>136</v>
      </c>
      <c r="H764" t="s">
        <v>21</v>
      </c>
      <c r="I764" t="s">
        <v>22</v>
      </c>
      <c r="J764">
        <v>1268888400</v>
      </c>
      <c r="K764">
        <v>1269752400</v>
      </c>
      <c r="L764" t="b">
        <v>0</v>
      </c>
      <c r="M764" t="b">
        <v>0</v>
      </c>
      <c r="N764" t="s">
        <v>206</v>
      </c>
      <c r="O764" s="4">
        <f>E764/D764</f>
        <v>1.4679775280898877</v>
      </c>
      <c r="P764">
        <f>IF(G764,E764/G764,0)</f>
        <v>96.066176470588232</v>
      </c>
      <c r="Q764" t="s">
        <v>2047</v>
      </c>
      <c r="R764" t="s">
        <v>2059</v>
      </c>
      <c r="S764" s="7">
        <f>(((J764/60)/60)/24)+DATE(1970,1,1)</f>
        <v>40255.208333333336</v>
      </c>
      <c r="T764" s="7">
        <f>(((K764/60)/60)/24)+DATE(1970,1,1)</f>
        <v>40265.208333333336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>
        <v>130</v>
      </c>
      <c r="H765" t="s">
        <v>21</v>
      </c>
      <c r="I765" t="s">
        <v>22</v>
      </c>
      <c r="J765">
        <v>1289973600</v>
      </c>
      <c r="K765">
        <v>1291615200</v>
      </c>
      <c r="L765" t="b">
        <v>0</v>
      </c>
      <c r="M765" t="b">
        <v>0</v>
      </c>
      <c r="N765" t="s">
        <v>23</v>
      </c>
      <c r="O765" s="4">
        <f>E765/D765</f>
        <v>9.5057142857142853</v>
      </c>
      <c r="P765">
        <f>IF(G765,E765/G765,0)</f>
        <v>51.184615384615384</v>
      </c>
      <c r="Q765" t="s">
        <v>2035</v>
      </c>
      <c r="R765" t="s">
        <v>2036</v>
      </c>
      <c r="S765" s="7">
        <f>(((J765/60)/60)/24)+DATE(1970,1,1)</f>
        <v>40499.25</v>
      </c>
      <c r="T765" s="7">
        <f>(((K765/60)/60)/24)+DATE(1970,1,1)</f>
        <v>40518.25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>
        <v>102</v>
      </c>
      <c r="H766" t="s">
        <v>21</v>
      </c>
      <c r="I766" t="s">
        <v>22</v>
      </c>
      <c r="J766">
        <v>1279083600</v>
      </c>
      <c r="K766">
        <v>1279947600</v>
      </c>
      <c r="L766" t="b">
        <v>0</v>
      </c>
      <c r="M766" t="b">
        <v>0</v>
      </c>
      <c r="N766" t="s">
        <v>89</v>
      </c>
      <c r="O766" s="4">
        <f>E766/D766</f>
        <v>10.376666666666667</v>
      </c>
      <c r="P766">
        <f>IF(G766,E766/G766,0)</f>
        <v>61.03921568627451</v>
      </c>
      <c r="Q766" t="s">
        <v>2050</v>
      </c>
      <c r="R766" t="s">
        <v>2051</v>
      </c>
      <c r="S766" s="7">
        <f>(((J766/60)/60)/24)+DATE(1970,1,1)</f>
        <v>40373.208333333336</v>
      </c>
      <c r="T766" s="7">
        <f>(((K766/60)/60)/24)+DATE(1970,1,1)</f>
        <v>40383.208333333336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>
        <v>4006</v>
      </c>
      <c r="H767" t="s">
        <v>21</v>
      </c>
      <c r="I767" t="s">
        <v>22</v>
      </c>
      <c r="J767">
        <v>1395810000</v>
      </c>
      <c r="K767">
        <v>1396933200</v>
      </c>
      <c r="L767" t="b">
        <v>0</v>
      </c>
      <c r="M767" t="b">
        <v>0</v>
      </c>
      <c r="N767" t="s">
        <v>71</v>
      </c>
      <c r="O767" s="4">
        <f>E767/D767</f>
        <v>1.5484210526315789</v>
      </c>
      <c r="P767">
        <f>IF(G767,E767/G767,0)</f>
        <v>47.001497753369947</v>
      </c>
      <c r="Q767" t="s">
        <v>2041</v>
      </c>
      <c r="R767" t="s">
        <v>2049</v>
      </c>
      <c r="S767" s="7">
        <f>(((J767/60)/60)/24)+DATE(1970,1,1)</f>
        <v>41724.208333333336</v>
      </c>
      <c r="T767" s="7">
        <f>(((K767/60)/60)/24)+DATE(1970,1,1)</f>
        <v>41737.208333333336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>
        <v>1629</v>
      </c>
      <c r="H768" t="s">
        <v>21</v>
      </c>
      <c r="I768" t="s">
        <v>22</v>
      </c>
      <c r="J768">
        <v>1268715600</v>
      </c>
      <c r="K768">
        <v>1270530000</v>
      </c>
      <c r="L768" t="b">
        <v>0</v>
      </c>
      <c r="M768" t="b">
        <v>1</v>
      </c>
      <c r="N768" t="s">
        <v>33</v>
      </c>
      <c r="O768" s="4">
        <f>E768/D768</f>
        <v>2.0852773826458035</v>
      </c>
      <c r="P768">
        <f>IF(G768,E768/G768,0)</f>
        <v>89.99079189686924</v>
      </c>
      <c r="Q768" t="s">
        <v>2039</v>
      </c>
      <c r="R768" t="s">
        <v>2040</v>
      </c>
      <c r="S768" s="7">
        <f>(((J768/60)/60)/24)+DATE(1970,1,1)</f>
        <v>40253.208333333336</v>
      </c>
      <c r="T768" s="7">
        <f>(((K768/60)/60)/24)+DATE(1970,1,1)</f>
        <v>40274.208333333336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>
        <v>2188</v>
      </c>
      <c r="H769" t="s">
        <v>21</v>
      </c>
      <c r="I769" t="s">
        <v>22</v>
      </c>
      <c r="J769">
        <v>1573970400</v>
      </c>
      <c r="K769">
        <v>1575525600</v>
      </c>
      <c r="L769" t="b">
        <v>0</v>
      </c>
      <c r="M769" t="b">
        <v>0</v>
      </c>
      <c r="N769" t="s">
        <v>33</v>
      </c>
      <c r="O769" s="4">
        <f>E769/D769</f>
        <v>2.0159756097560977</v>
      </c>
      <c r="P769">
        <f>IF(G769,E769/G769,0)</f>
        <v>67.997714808043881</v>
      </c>
      <c r="Q769" t="s">
        <v>2039</v>
      </c>
      <c r="R769" t="s">
        <v>2040</v>
      </c>
      <c r="S769" s="7">
        <f>(((J769/60)/60)/24)+DATE(1970,1,1)</f>
        <v>43786.25</v>
      </c>
      <c r="T769" s="7">
        <f>(((K769/60)/60)/24)+DATE(1970,1,1)</f>
        <v>43804.25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>
        <v>2409</v>
      </c>
      <c r="H770" t="s">
        <v>107</v>
      </c>
      <c r="I770" t="s">
        <v>108</v>
      </c>
      <c r="J770">
        <v>1276578000</v>
      </c>
      <c r="K770">
        <v>1279083600</v>
      </c>
      <c r="L770" t="b">
        <v>0</v>
      </c>
      <c r="M770" t="b">
        <v>0</v>
      </c>
      <c r="N770" t="s">
        <v>23</v>
      </c>
      <c r="O770" s="4">
        <f>E770/D770</f>
        <v>1.6209032258064515</v>
      </c>
      <c r="P770">
        <f>IF(G770,E770/G770,0)</f>
        <v>73.004566210045667</v>
      </c>
      <c r="Q770" t="s">
        <v>2035</v>
      </c>
      <c r="R770" t="s">
        <v>2036</v>
      </c>
      <c r="S770" s="7">
        <f>(((J770/60)/60)/24)+DATE(1970,1,1)</f>
        <v>40344.208333333336</v>
      </c>
      <c r="T770" s="7">
        <f>(((K770/60)/60)/24)+DATE(1970,1,1)</f>
        <v>40373.208333333336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>
        <v>194</v>
      </c>
      <c r="H771" t="s">
        <v>21</v>
      </c>
      <c r="I771" t="s">
        <v>22</v>
      </c>
      <c r="J771">
        <v>1401426000</v>
      </c>
      <c r="K771">
        <v>1402894800</v>
      </c>
      <c r="L771" t="b">
        <v>1</v>
      </c>
      <c r="M771" t="b">
        <v>0</v>
      </c>
      <c r="N771" t="s">
        <v>65</v>
      </c>
      <c r="O771" s="4">
        <f>E771/D771</f>
        <v>2.0663492063492064</v>
      </c>
      <c r="P771">
        <f>IF(G771,E771/G771,0)</f>
        <v>67.103092783505161</v>
      </c>
      <c r="Q771" t="s">
        <v>2037</v>
      </c>
      <c r="R771" t="s">
        <v>2046</v>
      </c>
      <c r="S771" s="7">
        <f>(((J771/60)/60)/24)+DATE(1970,1,1)</f>
        <v>41789.208333333336</v>
      </c>
      <c r="T771" s="7">
        <f>(((K771/60)/60)/24)+DATE(1970,1,1)</f>
        <v>41806.208333333336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>
        <v>1140</v>
      </c>
      <c r="H772" t="s">
        <v>21</v>
      </c>
      <c r="I772" t="s">
        <v>22</v>
      </c>
      <c r="J772">
        <v>1433480400</v>
      </c>
      <c r="K772">
        <v>1434430800</v>
      </c>
      <c r="L772" t="b">
        <v>0</v>
      </c>
      <c r="M772" t="b">
        <v>0</v>
      </c>
      <c r="N772" t="s">
        <v>33</v>
      </c>
      <c r="O772" s="4">
        <f>E772/D772</f>
        <v>1.2823628691983122</v>
      </c>
      <c r="P772">
        <f>IF(G772,E772/G772,0)</f>
        <v>79.978947368421046</v>
      </c>
      <c r="Q772" t="s">
        <v>2039</v>
      </c>
      <c r="R772" t="s">
        <v>2040</v>
      </c>
      <c r="S772" s="7">
        <f>(((J772/60)/60)/24)+DATE(1970,1,1)</f>
        <v>42160.208333333328</v>
      </c>
      <c r="T772" s="7">
        <f>(((K772/60)/60)/24)+DATE(1970,1,1)</f>
        <v>42171.208333333328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>
        <v>102</v>
      </c>
      <c r="H773" t="s">
        <v>21</v>
      </c>
      <c r="I773" t="s">
        <v>22</v>
      </c>
      <c r="J773">
        <v>1555563600</v>
      </c>
      <c r="K773">
        <v>1557896400</v>
      </c>
      <c r="L773" t="b">
        <v>0</v>
      </c>
      <c r="M773" t="b">
        <v>0</v>
      </c>
      <c r="N773" t="s">
        <v>33</v>
      </c>
      <c r="O773" s="4">
        <f>E773/D773</f>
        <v>1.1966037735849056</v>
      </c>
      <c r="P773">
        <f>IF(G773,E773/G773,0)</f>
        <v>62.176470588235297</v>
      </c>
      <c r="Q773" t="s">
        <v>2039</v>
      </c>
      <c r="R773" t="s">
        <v>2040</v>
      </c>
      <c r="S773" s="7">
        <f>(((J773/60)/60)/24)+DATE(1970,1,1)</f>
        <v>43573.208333333328</v>
      </c>
      <c r="T773" s="7">
        <f>(((K773/60)/60)/24)+DATE(1970,1,1)</f>
        <v>43600.208333333328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>
        <v>1297490400</v>
      </c>
      <c r="L774" t="b">
        <v>0</v>
      </c>
      <c r="M774" t="b">
        <v>0</v>
      </c>
      <c r="N774" t="s">
        <v>33</v>
      </c>
      <c r="O774" s="4">
        <f>E774/D774</f>
        <v>1.7073055242390078</v>
      </c>
      <c r="P774">
        <f>IF(G774,E774/G774,0)</f>
        <v>53.005950297514879</v>
      </c>
      <c r="Q774" t="s">
        <v>2039</v>
      </c>
      <c r="R774" t="s">
        <v>2040</v>
      </c>
      <c r="S774" s="7">
        <f>(((J774/60)/60)/24)+DATE(1970,1,1)</f>
        <v>40565.25</v>
      </c>
      <c r="T774" s="7">
        <f>(((K774/60)/60)/24)+DATE(1970,1,1)</f>
        <v>40586.25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>
        <v>107</v>
      </c>
      <c r="H775" t="s">
        <v>21</v>
      </c>
      <c r="I775" t="s">
        <v>22</v>
      </c>
      <c r="J775">
        <v>1443848400</v>
      </c>
      <c r="K775">
        <v>1447394400</v>
      </c>
      <c r="L775" t="b">
        <v>0</v>
      </c>
      <c r="M775" t="b">
        <v>0</v>
      </c>
      <c r="N775" t="s">
        <v>68</v>
      </c>
      <c r="O775" s="4">
        <f>E775/D775</f>
        <v>1.8721212121212121</v>
      </c>
      <c r="P775">
        <f>IF(G775,E775/G775,0)</f>
        <v>57.738317757009348</v>
      </c>
      <c r="Q775" t="s">
        <v>2047</v>
      </c>
      <c r="R775" t="s">
        <v>2048</v>
      </c>
      <c r="S775" s="7">
        <f>(((J775/60)/60)/24)+DATE(1970,1,1)</f>
        <v>42280.208333333328</v>
      </c>
      <c r="T775" s="7">
        <f>(((K775/60)/60)/24)+DATE(1970,1,1)</f>
        <v>42321.25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>
        <v>160</v>
      </c>
      <c r="H776" t="s">
        <v>40</v>
      </c>
      <c r="I776" t="s">
        <v>41</v>
      </c>
      <c r="J776">
        <v>1457330400</v>
      </c>
      <c r="K776">
        <v>1458277200</v>
      </c>
      <c r="L776" t="b">
        <v>0</v>
      </c>
      <c r="M776" t="b">
        <v>0</v>
      </c>
      <c r="N776" t="s">
        <v>23</v>
      </c>
      <c r="O776" s="4">
        <f>E776/D776</f>
        <v>1.8838235294117647</v>
      </c>
      <c r="P776">
        <f>IF(G776,E776/G776,0)</f>
        <v>40.03125</v>
      </c>
      <c r="Q776" t="s">
        <v>2035</v>
      </c>
      <c r="R776" t="s">
        <v>2036</v>
      </c>
      <c r="S776" s="7">
        <f>(((J776/60)/60)/24)+DATE(1970,1,1)</f>
        <v>42436.25</v>
      </c>
      <c r="T776" s="7">
        <f>(((K776/60)/60)/24)+DATE(1970,1,1)</f>
        <v>42447.208333333328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>
        <v>2230</v>
      </c>
      <c r="H777" t="s">
        <v>21</v>
      </c>
      <c r="I777" t="s">
        <v>22</v>
      </c>
      <c r="J777">
        <v>1395550800</v>
      </c>
      <c r="K777">
        <v>1395723600</v>
      </c>
      <c r="L777" t="b">
        <v>0</v>
      </c>
      <c r="M777" t="b">
        <v>0</v>
      </c>
      <c r="N777" t="s">
        <v>17</v>
      </c>
      <c r="O777" s="4">
        <f>E777/D777</f>
        <v>1.3129869186046512</v>
      </c>
      <c r="P777">
        <f>IF(G777,E777/G777,0)</f>
        <v>81.016591928251117</v>
      </c>
      <c r="Q777" t="s">
        <v>2033</v>
      </c>
      <c r="R777" t="s">
        <v>2034</v>
      </c>
      <c r="S777" s="7">
        <f>(((J777/60)/60)/24)+DATE(1970,1,1)</f>
        <v>41721.208333333336</v>
      </c>
      <c r="T777" s="7">
        <f>(((K777/60)/60)/24)+DATE(1970,1,1)</f>
        <v>41723.208333333336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>
        <v>316</v>
      </c>
      <c r="H778" t="s">
        <v>21</v>
      </c>
      <c r="I778" t="s">
        <v>22</v>
      </c>
      <c r="J778">
        <v>1551852000</v>
      </c>
      <c r="K778">
        <v>1552197600</v>
      </c>
      <c r="L778" t="b">
        <v>0</v>
      </c>
      <c r="M778" t="b">
        <v>1</v>
      </c>
      <c r="N778" t="s">
        <v>159</v>
      </c>
      <c r="O778" s="4">
        <f>E778/D778</f>
        <v>2.8397435897435899</v>
      </c>
      <c r="P778">
        <f>IF(G778,E778/G778,0)</f>
        <v>35.047468354430379</v>
      </c>
      <c r="Q778" t="s">
        <v>2035</v>
      </c>
      <c r="R778" t="s">
        <v>2058</v>
      </c>
      <c r="S778" s="7">
        <f>(((J778/60)/60)/24)+DATE(1970,1,1)</f>
        <v>43530.25</v>
      </c>
      <c r="T778" s="7">
        <f>(((K778/60)/60)/24)+DATE(1970,1,1)</f>
        <v>43534.25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v>117</v>
      </c>
      <c r="H779" t="s">
        <v>21</v>
      </c>
      <c r="I779" t="s">
        <v>22</v>
      </c>
      <c r="J779">
        <v>1547618400</v>
      </c>
      <c r="K779">
        <v>1549087200</v>
      </c>
      <c r="L779" t="b">
        <v>0</v>
      </c>
      <c r="M779" t="b">
        <v>0</v>
      </c>
      <c r="N779" t="s">
        <v>474</v>
      </c>
      <c r="O779" s="4">
        <f>E779/D779</f>
        <v>1.2041999999999999</v>
      </c>
      <c r="P779">
        <f>IF(G779,E779/G779,0)</f>
        <v>102.92307692307692</v>
      </c>
      <c r="Q779" t="s">
        <v>2041</v>
      </c>
      <c r="R779" t="s">
        <v>2063</v>
      </c>
      <c r="S779" s="7">
        <f>(((J779/60)/60)/24)+DATE(1970,1,1)</f>
        <v>43481.25</v>
      </c>
      <c r="T779" s="7">
        <f>(((K779/60)/60)/24)+DATE(1970,1,1)</f>
        <v>43498.25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>
        <v>6406</v>
      </c>
      <c r="H780" t="s">
        <v>21</v>
      </c>
      <c r="I780" t="s">
        <v>22</v>
      </c>
      <c r="J780">
        <v>1355637600</v>
      </c>
      <c r="K780">
        <v>1356847200</v>
      </c>
      <c r="L780" t="b">
        <v>0</v>
      </c>
      <c r="M780" t="b">
        <v>0</v>
      </c>
      <c r="N780" t="s">
        <v>33</v>
      </c>
      <c r="O780" s="4">
        <f>E780/D780</f>
        <v>4.1905607476635511</v>
      </c>
      <c r="P780">
        <f>IF(G780,E780/G780,0)</f>
        <v>27.998126756166094</v>
      </c>
      <c r="Q780" t="s">
        <v>2039</v>
      </c>
      <c r="R780" t="s">
        <v>2040</v>
      </c>
      <c r="S780" s="7">
        <f>(((J780/60)/60)/24)+DATE(1970,1,1)</f>
        <v>41259.25</v>
      </c>
      <c r="T780" s="7">
        <f>(((K780/60)/60)/24)+DATE(1970,1,1)</f>
        <v>41273.25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>
        <v>192</v>
      </c>
      <c r="H781" t="s">
        <v>21</v>
      </c>
      <c r="I781" t="s">
        <v>22</v>
      </c>
      <c r="J781">
        <v>1287810000</v>
      </c>
      <c r="K781">
        <v>1289800800</v>
      </c>
      <c r="L781" t="b">
        <v>0</v>
      </c>
      <c r="M781" t="b">
        <v>0</v>
      </c>
      <c r="N781" t="s">
        <v>50</v>
      </c>
      <c r="O781" s="4">
        <f>E781/D781</f>
        <v>1.3943548387096774</v>
      </c>
      <c r="P781">
        <f>IF(G781,E781/G781,0)</f>
        <v>45.026041666666664</v>
      </c>
      <c r="Q781" t="s">
        <v>2035</v>
      </c>
      <c r="R781" t="s">
        <v>2043</v>
      </c>
      <c r="S781" s="7">
        <f>(((J781/60)/60)/24)+DATE(1970,1,1)</f>
        <v>40474.208333333336</v>
      </c>
      <c r="T781" s="7">
        <f>(((K781/60)/60)/24)+DATE(1970,1,1)</f>
        <v>40497.25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>
        <v>26</v>
      </c>
      <c r="H782" t="s">
        <v>15</v>
      </c>
      <c r="I782" t="s">
        <v>16</v>
      </c>
      <c r="J782">
        <v>1503723600</v>
      </c>
      <c r="K782">
        <v>1504501200</v>
      </c>
      <c r="L782" t="b">
        <v>0</v>
      </c>
      <c r="M782" t="b">
        <v>0</v>
      </c>
      <c r="N782" t="s">
        <v>33</v>
      </c>
      <c r="O782" s="4">
        <f>E782/D782</f>
        <v>1.74</v>
      </c>
      <c r="P782">
        <f>IF(G782,E782/G782,0)</f>
        <v>73.615384615384613</v>
      </c>
      <c r="Q782" t="s">
        <v>2039</v>
      </c>
      <c r="R782" t="s">
        <v>2040</v>
      </c>
      <c r="S782" s="7">
        <f>(((J782/60)/60)/24)+DATE(1970,1,1)</f>
        <v>42973.208333333328</v>
      </c>
      <c r="T782" s="7">
        <f>(((K782/60)/60)/24)+DATE(1970,1,1)</f>
        <v>42982.208333333328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>
        <v>723</v>
      </c>
      <c r="H783" t="s">
        <v>21</v>
      </c>
      <c r="I783" t="s">
        <v>22</v>
      </c>
      <c r="J783">
        <v>1484114400</v>
      </c>
      <c r="K783">
        <v>1485669600</v>
      </c>
      <c r="L783" t="b">
        <v>0</v>
      </c>
      <c r="M783" t="b">
        <v>0</v>
      </c>
      <c r="N783" t="s">
        <v>33</v>
      </c>
      <c r="O783" s="4">
        <f>E783/D783</f>
        <v>1.5549056603773586</v>
      </c>
      <c r="P783">
        <f>IF(G783,E783/G783,0)</f>
        <v>56.991701244813278</v>
      </c>
      <c r="Q783" t="s">
        <v>2039</v>
      </c>
      <c r="R783" t="s">
        <v>2040</v>
      </c>
      <c r="S783" s="7">
        <f>(((J783/60)/60)/24)+DATE(1970,1,1)</f>
        <v>42746.25</v>
      </c>
      <c r="T783" s="7">
        <f>(((K783/60)/60)/24)+DATE(1970,1,1)</f>
        <v>42764.25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>
        <v>170</v>
      </c>
      <c r="H784" t="s">
        <v>107</v>
      </c>
      <c r="I784" t="s">
        <v>108</v>
      </c>
      <c r="J784">
        <v>1461906000</v>
      </c>
      <c r="K784">
        <v>1462770000</v>
      </c>
      <c r="L784" t="b">
        <v>0</v>
      </c>
      <c r="M784" t="b">
        <v>0</v>
      </c>
      <c r="N784" t="s">
        <v>33</v>
      </c>
      <c r="O784" s="4">
        <f>E784/D784</f>
        <v>1.7044705882352942</v>
      </c>
      <c r="P784">
        <f>IF(G784,E784/G784,0)</f>
        <v>85.223529411764702</v>
      </c>
      <c r="Q784" t="s">
        <v>2039</v>
      </c>
      <c r="R784" t="s">
        <v>2040</v>
      </c>
      <c r="S784" s="7">
        <f>(((J784/60)/60)/24)+DATE(1970,1,1)</f>
        <v>42489.208333333328</v>
      </c>
      <c r="T784" s="7">
        <f>(((K784/60)/60)/24)+DATE(1970,1,1)</f>
        <v>42499.208333333328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>
        <v>238</v>
      </c>
      <c r="H785" t="s">
        <v>40</v>
      </c>
      <c r="I785" t="s">
        <v>41</v>
      </c>
      <c r="J785">
        <v>1379653200</v>
      </c>
      <c r="K785">
        <v>1379739600</v>
      </c>
      <c r="L785" t="b">
        <v>0</v>
      </c>
      <c r="M785" t="b">
        <v>1</v>
      </c>
      <c r="N785" t="s">
        <v>60</v>
      </c>
      <c r="O785" s="4">
        <f>E785/D785</f>
        <v>1.8951562500000001</v>
      </c>
      <c r="P785">
        <f>IF(G785,E785/G785,0)</f>
        <v>50.962184873949582</v>
      </c>
      <c r="Q785" t="s">
        <v>2035</v>
      </c>
      <c r="R785" t="s">
        <v>2045</v>
      </c>
      <c r="S785" s="7">
        <f>(((J785/60)/60)/24)+DATE(1970,1,1)</f>
        <v>41537.208333333336</v>
      </c>
      <c r="T785" s="7">
        <f>(((K785/60)/60)/24)+DATE(1970,1,1)</f>
        <v>41538.208333333336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>
        <v>55</v>
      </c>
      <c r="H786" t="s">
        <v>21</v>
      </c>
      <c r="I786" t="s">
        <v>22</v>
      </c>
      <c r="J786">
        <v>1401858000</v>
      </c>
      <c r="K786">
        <v>1402722000</v>
      </c>
      <c r="L786" t="b">
        <v>0</v>
      </c>
      <c r="M786" t="b">
        <v>0</v>
      </c>
      <c r="N786" t="s">
        <v>33</v>
      </c>
      <c r="O786" s="4">
        <f>E786/D786</f>
        <v>2.4971428571428573</v>
      </c>
      <c r="P786">
        <f>IF(G786,E786/G786,0)</f>
        <v>63.563636363636363</v>
      </c>
      <c r="Q786" t="s">
        <v>2039</v>
      </c>
      <c r="R786" t="s">
        <v>2040</v>
      </c>
      <c r="S786" s="7">
        <f>(((J786/60)/60)/24)+DATE(1970,1,1)</f>
        <v>41794.208333333336</v>
      </c>
      <c r="T786" s="7">
        <f>(((K786/60)/60)/24)+DATE(1970,1,1)</f>
        <v>41804.208333333336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>
        <v>128</v>
      </c>
      <c r="H787" t="s">
        <v>26</v>
      </c>
      <c r="I787" t="s">
        <v>27</v>
      </c>
      <c r="J787">
        <v>1467954000</v>
      </c>
      <c r="K787">
        <v>1468299600</v>
      </c>
      <c r="L787" t="b">
        <v>0</v>
      </c>
      <c r="M787" t="b">
        <v>0</v>
      </c>
      <c r="N787" t="s">
        <v>122</v>
      </c>
      <c r="O787" s="4">
        <f>E787/D787</f>
        <v>2.6802325581395348</v>
      </c>
      <c r="P787">
        <f>IF(G787,E787/G787,0)</f>
        <v>90.0390625</v>
      </c>
      <c r="Q787" t="s">
        <v>2054</v>
      </c>
      <c r="R787" t="s">
        <v>2055</v>
      </c>
      <c r="S787" s="7">
        <f>(((J787/60)/60)/24)+DATE(1970,1,1)</f>
        <v>42559.208333333328</v>
      </c>
      <c r="T787" s="7">
        <f>(((K787/60)/60)/24)+DATE(1970,1,1)</f>
        <v>42563.208333333328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>
        <v>2144</v>
      </c>
      <c r="H788" t="s">
        <v>21</v>
      </c>
      <c r="I788" t="s">
        <v>22</v>
      </c>
      <c r="J788">
        <v>1473742800</v>
      </c>
      <c r="K788">
        <v>1474174800</v>
      </c>
      <c r="L788" t="b">
        <v>0</v>
      </c>
      <c r="M788" t="b">
        <v>0</v>
      </c>
      <c r="N788" t="s">
        <v>33</v>
      </c>
      <c r="O788" s="4">
        <f>E788/D788</f>
        <v>6.1980078125000002</v>
      </c>
      <c r="P788">
        <f>IF(G788,E788/G788,0)</f>
        <v>74.006063432835816</v>
      </c>
      <c r="Q788" t="s">
        <v>2039</v>
      </c>
      <c r="R788" t="s">
        <v>2040</v>
      </c>
      <c r="S788" s="7">
        <f>(((J788/60)/60)/24)+DATE(1970,1,1)</f>
        <v>42626.208333333328</v>
      </c>
      <c r="T788" s="7">
        <f>(((K788/60)/60)/24)+DATE(1970,1,1)</f>
        <v>42631.208333333328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>
        <v>2693</v>
      </c>
      <c r="H789" t="s">
        <v>40</v>
      </c>
      <c r="I789" t="s">
        <v>41</v>
      </c>
      <c r="J789">
        <v>1437022800</v>
      </c>
      <c r="K789">
        <v>1437454800</v>
      </c>
      <c r="L789" t="b">
        <v>0</v>
      </c>
      <c r="M789" t="b">
        <v>0</v>
      </c>
      <c r="N789" t="s">
        <v>33</v>
      </c>
      <c r="O789" s="4">
        <f>E789/D789</f>
        <v>1.5992152704135738</v>
      </c>
      <c r="P789">
        <f>IF(G789,E789/G789,0)</f>
        <v>55.999257333828446</v>
      </c>
      <c r="Q789" t="s">
        <v>2039</v>
      </c>
      <c r="R789" t="s">
        <v>2040</v>
      </c>
      <c r="S789" s="7">
        <f>(((J789/60)/60)/24)+DATE(1970,1,1)</f>
        <v>42201.208333333328</v>
      </c>
      <c r="T789" s="7">
        <f>(((K789/60)/60)/24)+DATE(1970,1,1)</f>
        <v>42206.208333333328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>
        <v>432</v>
      </c>
      <c r="H790" t="s">
        <v>21</v>
      </c>
      <c r="I790" t="s">
        <v>22</v>
      </c>
      <c r="J790">
        <v>1422165600</v>
      </c>
      <c r="K790">
        <v>1422684000</v>
      </c>
      <c r="L790" t="b">
        <v>0</v>
      </c>
      <c r="M790" t="b">
        <v>0</v>
      </c>
      <c r="N790" t="s">
        <v>122</v>
      </c>
      <c r="O790" s="4">
        <f>E790/D790</f>
        <v>2.793921568627451</v>
      </c>
      <c r="P790">
        <f>IF(G790,E790/G790,0)</f>
        <v>32.983796296296298</v>
      </c>
      <c r="Q790" t="s">
        <v>2054</v>
      </c>
      <c r="R790" t="s">
        <v>2055</v>
      </c>
      <c r="S790" s="7">
        <f>(((J790/60)/60)/24)+DATE(1970,1,1)</f>
        <v>42029.25</v>
      </c>
      <c r="T790" s="7">
        <f>(((K790/60)/60)/24)+DATE(1970,1,1)</f>
        <v>42035.25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>
        <v>189</v>
      </c>
      <c r="H791" t="s">
        <v>21</v>
      </c>
      <c r="I791" t="s">
        <v>22</v>
      </c>
      <c r="J791">
        <v>1285650000</v>
      </c>
      <c r="K791">
        <v>1286427600</v>
      </c>
      <c r="L791" t="b">
        <v>0</v>
      </c>
      <c r="M791" t="b">
        <v>1</v>
      </c>
      <c r="N791" t="s">
        <v>33</v>
      </c>
      <c r="O791" s="4">
        <f>E791/D791</f>
        <v>2.0632812500000002</v>
      </c>
      <c r="P791">
        <f>IF(G791,E791/G791,0)</f>
        <v>69.867724867724874</v>
      </c>
      <c r="Q791" t="s">
        <v>2039</v>
      </c>
      <c r="R791" t="s">
        <v>2040</v>
      </c>
      <c r="S791" s="7">
        <f>(((J791/60)/60)/24)+DATE(1970,1,1)</f>
        <v>40449.208333333336</v>
      </c>
      <c r="T791" s="7">
        <f>(((K791/60)/60)/24)+DATE(1970,1,1)</f>
        <v>40458.208333333336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>
        <v>154</v>
      </c>
      <c r="H792" t="s">
        <v>40</v>
      </c>
      <c r="I792" t="s">
        <v>41</v>
      </c>
      <c r="J792">
        <v>1276664400</v>
      </c>
      <c r="K792">
        <v>1278738000</v>
      </c>
      <c r="L792" t="b">
        <v>1</v>
      </c>
      <c r="M792" t="b">
        <v>0</v>
      </c>
      <c r="N792" t="s">
        <v>17</v>
      </c>
      <c r="O792" s="4">
        <f>E792/D792</f>
        <v>6.9424999999999999</v>
      </c>
      <c r="P792">
        <f>IF(G792,E792/G792,0)</f>
        <v>72.129870129870127</v>
      </c>
      <c r="Q792" t="s">
        <v>2033</v>
      </c>
      <c r="R792" t="s">
        <v>2034</v>
      </c>
      <c r="S792" s="7">
        <f>(((J792/60)/60)/24)+DATE(1970,1,1)</f>
        <v>40345.208333333336</v>
      </c>
      <c r="T792" s="7">
        <f>(((K792/60)/60)/24)+DATE(1970,1,1)</f>
        <v>40369.208333333336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>
        <v>96</v>
      </c>
      <c r="H793" t="s">
        <v>21</v>
      </c>
      <c r="I793" t="s">
        <v>22</v>
      </c>
      <c r="J793">
        <v>1286168400</v>
      </c>
      <c r="K793">
        <v>1286427600</v>
      </c>
      <c r="L793" t="b">
        <v>0</v>
      </c>
      <c r="M793" t="b">
        <v>0</v>
      </c>
      <c r="N793" t="s">
        <v>60</v>
      </c>
      <c r="O793" s="4">
        <f>E793/D793</f>
        <v>1.5178947368421052</v>
      </c>
      <c r="P793">
        <f>IF(G793,E793/G793,0)</f>
        <v>30.041666666666668</v>
      </c>
      <c r="Q793" t="s">
        <v>2035</v>
      </c>
      <c r="R793" t="s">
        <v>2045</v>
      </c>
      <c r="S793" s="7">
        <f>(((J793/60)/60)/24)+DATE(1970,1,1)</f>
        <v>40455.208333333336</v>
      </c>
      <c r="T793" s="7">
        <f>(((K793/60)/60)/24)+DATE(1970,1,1)</f>
        <v>40458.208333333336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>
        <v>3063</v>
      </c>
      <c r="H794" t="s">
        <v>21</v>
      </c>
      <c r="I794" t="s">
        <v>22</v>
      </c>
      <c r="J794">
        <v>1553576400</v>
      </c>
      <c r="K794">
        <v>1553922000</v>
      </c>
      <c r="L794" t="b">
        <v>0</v>
      </c>
      <c r="M794" t="b">
        <v>0</v>
      </c>
      <c r="N794" t="s">
        <v>33</v>
      </c>
      <c r="O794" s="4">
        <f>E794/D794</f>
        <v>3.1039864864864866</v>
      </c>
      <c r="P794">
        <f>IF(G794,E794/G794,0)</f>
        <v>59.992164544564154</v>
      </c>
      <c r="Q794" t="s">
        <v>2039</v>
      </c>
      <c r="R794" t="s">
        <v>2040</v>
      </c>
      <c r="S794" s="7">
        <f>(((J794/60)/60)/24)+DATE(1970,1,1)</f>
        <v>43550.208333333328</v>
      </c>
      <c r="T794" s="7">
        <f>(((K794/60)/60)/24)+DATE(1970,1,1)</f>
        <v>43554.208333333328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>
        <v>2266</v>
      </c>
      <c r="H795" t="s">
        <v>21</v>
      </c>
      <c r="I795" t="s">
        <v>22</v>
      </c>
      <c r="J795">
        <v>1360389600</v>
      </c>
      <c r="K795">
        <v>1363150800</v>
      </c>
      <c r="L795" t="b">
        <v>0</v>
      </c>
      <c r="M795" t="b">
        <v>0</v>
      </c>
      <c r="N795" t="s">
        <v>269</v>
      </c>
      <c r="O795" s="4">
        <f>E795/D795</f>
        <v>1.1409352517985611</v>
      </c>
      <c r="P795">
        <f>IF(G795,E795/G795,0)</f>
        <v>69.986760812003524</v>
      </c>
      <c r="Q795" t="s">
        <v>2041</v>
      </c>
      <c r="R795" t="s">
        <v>2060</v>
      </c>
      <c r="S795" s="7">
        <f>(((J795/60)/60)/24)+DATE(1970,1,1)</f>
        <v>41314.25</v>
      </c>
      <c r="T795" s="7">
        <f>(((K795/60)/60)/24)+DATE(1970,1,1)</f>
        <v>41346.208333333336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>
        <v>194</v>
      </c>
      <c r="H796" t="s">
        <v>98</v>
      </c>
      <c r="I796" t="s">
        <v>99</v>
      </c>
      <c r="J796">
        <v>1487570400</v>
      </c>
      <c r="K796">
        <v>1489986000</v>
      </c>
      <c r="L796" t="b">
        <v>0</v>
      </c>
      <c r="M796" t="b">
        <v>0</v>
      </c>
      <c r="N796" t="s">
        <v>33</v>
      </c>
      <c r="O796" s="4">
        <f>E796/D796</f>
        <v>1.1996808510638297</v>
      </c>
      <c r="P796">
        <f>IF(G796,E796/G796,0)</f>
        <v>58.128865979381445</v>
      </c>
      <c r="Q796" t="s">
        <v>2039</v>
      </c>
      <c r="R796" t="s">
        <v>2040</v>
      </c>
      <c r="S796" s="7">
        <f>(((J796/60)/60)/24)+DATE(1970,1,1)</f>
        <v>42786.25</v>
      </c>
      <c r="T796" s="7">
        <f>(((K796/60)/60)/24)+DATE(1970,1,1)</f>
        <v>42814.208333333328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>
        <v>129</v>
      </c>
      <c r="H797" t="s">
        <v>15</v>
      </c>
      <c r="I797" t="s">
        <v>16</v>
      </c>
      <c r="J797">
        <v>1545026400</v>
      </c>
      <c r="K797">
        <v>1545804000</v>
      </c>
      <c r="L797" t="b">
        <v>0</v>
      </c>
      <c r="M797" t="b">
        <v>0</v>
      </c>
      <c r="N797" t="s">
        <v>65</v>
      </c>
      <c r="O797" s="4">
        <f>E797/D797</f>
        <v>1.4545652173913044</v>
      </c>
      <c r="P797">
        <f>IF(G797,E797/G797,0)</f>
        <v>103.73643410852713</v>
      </c>
      <c r="Q797" t="s">
        <v>2037</v>
      </c>
      <c r="R797" t="s">
        <v>2046</v>
      </c>
      <c r="S797" s="7">
        <f>(((J797/60)/60)/24)+DATE(1970,1,1)</f>
        <v>43451.25</v>
      </c>
      <c r="T797" s="7">
        <f>(((K797/60)/60)/24)+DATE(1970,1,1)</f>
        <v>43460.25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>
        <v>375</v>
      </c>
      <c r="H798" t="s">
        <v>21</v>
      </c>
      <c r="I798" t="s">
        <v>22</v>
      </c>
      <c r="J798">
        <v>1488348000</v>
      </c>
      <c r="K798">
        <v>1489899600</v>
      </c>
      <c r="L798" t="b">
        <v>0</v>
      </c>
      <c r="M798" t="b">
        <v>0</v>
      </c>
      <c r="N798" t="s">
        <v>33</v>
      </c>
      <c r="O798" s="4">
        <f>E798/D798</f>
        <v>2.2138255033557046</v>
      </c>
      <c r="P798">
        <f>IF(G798,E798/G798,0)</f>
        <v>87.962666666666664</v>
      </c>
      <c r="Q798" t="s">
        <v>2039</v>
      </c>
      <c r="R798" t="s">
        <v>2040</v>
      </c>
      <c r="S798" s="7">
        <f>(((J798/60)/60)/24)+DATE(1970,1,1)</f>
        <v>42795.25</v>
      </c>
      <c r="T798" s="7">
        <f>(((K798/60)/60)/24)+DATE(1970,1,1)</f>
        <v>42813.208333333328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>
        <v>409</v>
      </c>
      <c r="H799" t="s">
        <v>21</v>
      </c>
      <c r="I799" t="s">
        <v>22</v>
      </c>
      <c r="J799">
        <v>1470373200</v>
      </c>
      <c r="K799">
        <v>1474088400</v>
      </c>
      <c r="L799" t="b">
        <v>0</v>
      </c>
      <c r="M799" t="b">
        <v>0</v>
      </c>
      <c r="N799" t="s">
        <v>28</v>
      </c>
      <c r="O799" s="4">
        <f>E799/D799</f>
        <v>1.2684</v>
      </c>
      <c r="P799">
        <f>IF(G799,E799/G799,0)</f>
        <v>31.012224938875306</v>
      </c>
      <c r="Q799" t="s">
        <v>2037</v>
      </c>
      <c r="R799" t="s">
        <v>2038</v>
      </c>
      <c r="S799" s="7">
        <f>(((J799/60)/60)/24)+DATE(1970,1,1)</f>
        <v>42587.208333333328</v>
      </c>
      <c r="T799" s="7">
        <f>(((K799/60)/60)/24)+DATE(1970,1,1)</f>
        <v>42630.208333333328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>
        <v>234</v>
      </c>
      <c r="H800" t="s">
        <v>21</v>
      </c>
      <c r="I800" t="s">
        <v>22</v>
      </c>
      <c r="J800">
        <v>1460091600</v>
      </c>
      <c r="K800">
        <v>1460264400</v>
      </c>
      <c r="L800" t="b">
        <v>0</v>
      </c>
      <c r="M800" t="b">
        <v>0</v>
      </c>
      <c r="N800" t="s">
        <v>28</v>
      </c>
      <c r="O800" s="4">
        <f>E800/D800</f>
        <v>23.388333333333332</v>
      </c>
      <c r="P800">
        <f>IF(G800,E800/G800,0)</f>
        <v>59.970085470085472</v>
      </c>
      <c r="Q800" t="s">
        <v>2037</v>
      </c>
      <c r="R800" t="s">
        <v>2038</v>
      </c>
      <c r="S800" s="7">
        <f>(((J800/60)/60)/24)+DATE(1970,1,1)</f>
        <v>42468.208333333328</v>
      </c>
      <c r="T800" s="7">
        <f>(((K800/60)/60)/24)+DATE(1970,1,1)</f>
        <v>42470.208333333328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>
        <v>3016</v>
      </c>
      <c r="H801" t="s">
        <v>21</v>
      </c>
      <c r="I801" t="s">
        <v>22</v>
      </c>
      <c r="J801">
        <v>1440392400</v>
      </c>
      <c r="K801">
        <v>1440824400</v>
      </c>
      <c r="L801" t="b">
        <v>0</v>
      </c>
      <c r="M801" t="b">
        <v>0</v>
      </c>
      <c r="N801" t="s">
        <v>148</v>
      </c>
      <c r="O801" s="4">
        <f>E801/D801</f>
        <v>5.0838857142857146</v>
      </c>
      <c r="P801">
        <f>IF(G801,E801/G801,0)</f>
        <v>58.9973474801061</v>
      </c>
      <c r="Q801" t="s">
        <v>2035</v>
      </c>
      <c r="R801" t="s">
        <v>2057</v>
      </c>
      <c r="S801" s="7">
        <f>(((J801/60)/60)/24)+DATE(1970,1,1)</f>
        <v>42240.208333333328</v>
      </c>
      <c r="T801" s="7">
        <f>(((K801/60)/60)/24)+DATE(1970,1,1)</f>
        <v>42245.208333333328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>
        <v>264</v>
      </c>
      <c r="H802" t="s">
        <v>21</v>
      </c>
      <c r="I802" t="s">
        <v>22</v>
      </c>
      <c r="J802">
        <v>1488434400</v>
      </c>
      <c r="K802">
        <v>1489554000</v>
      </c>
      <c r="L802" t="b">
        <v>1</v>
      </c>
      <c r="M802" t="b">
        <v>0</v>
      </c>
      <c r="N802" t="s">
        <v>122</v>
      </c>
      <c r="O802" s="4">
        <f>E802/D802</f>
        <v>1.9147826086956521</v>
      </c>
      <c r="P802">
        <f>IF(G802,E802/G802,0)</f>
        <v>50.045454545454547</v>
      </c>
      <c r="Q802" t="s">
        <v>2054</v>
      </c>
      <c r="R802" t="s">
        <v>2055</v>
      </c>
      <c r="S802" s="7">
        <f>(((J802/60)/60)/24)+DATE(1970,1,1)</f>
        <v>42796.25</v>
      </c>
      <c r="T802" s="7">
        <f>(((K802/60)/60)/24)+DATE(1970,1,1)</f>
        <v>42809.208333333328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>
        <v>272</v>
      </c>
      <c r="H803" t="s">
        <v>21</v>
      </c>
      <c r="I803" t="s">
        <v>22</v>
      </c>
      <c r="J803">
        <v>1310187600</v>
      </c>
      <c r="K803">
        <v>1311397200</v>
      </c>
      <c r="L803" t="b">
        <v>0</v>
      </c>
      <c r="M803" t="b">
        <v>1</v>
      </c>
      <c r="N803" t="s">
        <v>42</v>
      </c>
      <c r="O803" s="4">
        <f>E803/D803</f>
        <v>2.3958823529411766</v>
      </c>
      <c r="P803">
        <f>IF(G803,E803/G803,0)</f>
        <v>44.922794117647058</v>
      </c>
      <c r="Q803" t="s">
        <v>2041</v>
      </c>
      <c r="R803" t="s">
        <v>2042</v>
      </c>
      <c r="S803" s="7">
        <f>(((J803/60)/60)/24)+DATE(1970,1,1)</f>
        <v>40733.208333333336</v>
      </c>
      <c r="T803" s="7">
        <f>(((K803/60)/60)/24)+DATE(1970,1,1)</f>
        <v>40747.208333333336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>
        <v>419</v>
      </c>
      <c r="H804" t="s">
        <v>21</v>
      </c>
      <c r="I804" t="s">
        <v>22</v>
      </c>
      <c r="J804">
        <v>1410325200</v>
      </c>
      <c r="K804">
        <v>1411102800</v>
      </c>
      <c r="L804" t="b">
        <v>0</v>
      </c>
      <c r="M804" t="b">
        <v>0</v>
      </c>
      <c r="N804" t="s">
        <v>1029</v>
      </c>
      <c r="O804" s="4">
        <f>E804/D804</f>
        <v>1.7615942028985507</v>
      </c>
      <c r="P804">
        <f>IF(G804,E804/G804,0)</f>
        <v>29.009546539379475</v>
      </c>
      <c r="Q804" t="s">
        <v>2064</v>
      </c>
      <c r="R804" t="s">
        <v>2065</v>
      </c>
      <c r="S804" s="7">
        <f>(((J804/60)/60)/24)+DATE(1970,1,1)</f>
        <v>41892.208333333336</v>
      </c>
      <c r="T804" s="7">
        <f>(((K804/60)/60)/24)+DATE(1970,1,1)</f>
        <v>41901.208333333336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>
        <v>1621</v>
      </c>
      <c r="H805" t="s">
        <v>107</v>
      </c>
      <c r="I805" t="s">
        <v>108</v>
      </c>
      <c r="J805">
        <v>1498453200</v>
      </c>
      <c r="K805">
        <v>1499230800</v>
      </c>
      <c r="L805" t="b">
        <v>0</v>
      </c>
      <c r="M805" t="b">
        <v>0</v>
      </c>
      <c r="N805" t="s">
        <v>33</v>
      </c>
      <c r="O805" s="4">
        <f>E805/D805</f>
        <v>3.5864754098360656</v>
      </c>
      <c r="P805">
        <f>IF(G805,E805/G805,0)</f>
        <v>107.97038864898211</v>
      </c>
      <c r="Q805" t="s">
        <v>2039</v>
      </c>
      <c r="R805" t="s">
        <v>2040</v>
      </c>
      <c r="S805" s="7">
        <f>(((J805/60)/60)/24)+DATE(1970,1,1)</f>
        <v>42912.208333333328</v>
      </c>
      <c r="T805" s="7">
        <f>(((K805/60)/60)/24)+DATE(1970,1,1)</f>
        <v>42921.208333333328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>
        <v>1101</v>
      </c>
      <c r="H806" t="s">
        <v>21</v>
      </c>
      <c r="I806" t="s">
        <v>22</v>
      </c>
      <c r="J806">
        <v>1456380000</v>
      </c>
      <c r="K806">
        <v>1457416800</v>
      </c>
      <c r="L806" t="b">
        <v>0</v>
      </c>
      <c r="M806" t="b">
        <v>0</v>
      </c>
      <c r="N806" t="s">
        <v>60</v>
      </c>
      <c r="O806" s="4">
        <f>E806/D806</f>
        <v>4.6885802469135802</v>
      </c>
      <c r="P806">
        <f>IF(G806,E806/G806,0)</f>
        <v>68.987284287011803</v>
      </c>
      <c r="Q806" t="s">
        <v>2035</v>
      </c>
      <c r="R806" t="s">
        <v>2045</v>
      </c>
      <c r="S806" s="7">
        <f>(((J806/60)/60)/24)+DATE(1970,1,1)</f>
        <v>42425.25</v>
      </c>
      <c r="T806" s="7">
        <f>(((K806/60)/60)/24)+DATE(1970,1,1)</f>
        <v>42437.25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>
        <v>1073</v>
      </c>
      <c r="H807" t="s">
        <v>21</v>
      </c>
      <c r="I807" t="s">
        <v>22</v>
      </c>
      <c r="J807">
        <v>1280552400</v>
      </c>
      <c r="K807">
        <v>1280898000</v>
      </c>
      <c r="L807" t="b">
        <v>0</v>
      </c>
      <c r="M807" t="b">
        <v>1</v>
      </c>
      <c r="N807" t="s">
        <v>33</v>
      </c>
      <c r="O807" s="4">
        <f>E807/D807</f>
        <v>1.220563524590164</v>
      </c>
      <c r="P807">
        <f>IF(G807,E807/G807,0)</f>
        <v>111.02236719478098</v>
      </c>
      <c r="Q807" t="s">
        <v>2039</v>
      </c>
      <c r="R807" t="s">
        <v>2040</v>
      </c>
      <c r="S807" s="7">
        <f>(((J807/60)/60)/24)+DATE(1970,1,1)</f>
        <v>40390.208333333336</v>
      </c>
      <c r="T807" s="7">
        <f>(((K807/60)/60)/24)+DATE(1970,1,1)</f>
        <v>40394.208333333336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>
        <v>331</v>
      </c>
      <c r="H808" t="s">
        <v>21</v>
      </c>
      <c r="I808" t="s">
        <v>22</v>
      </c>
      <c r="J808">
        <v>1568178000</v>
      </c>
      <c r="K808">
        <v>1568782800</v>
      </c>
      <c r="L808" t="b">
        <v>0</v>
      </c>
      <c r="M808" t="b">
        <v>0</v>
      </c>
      <c r="N808" t="s">
        <v>1029</v>
      </c>
      <c r="O808" s="4">
        <f>E808/D808</f>
        <v>1.2297938144329896</v>
      </c>
      <c r="P808">
        <f>IF(G808,E808/G808,0)</f>
        <v>36.0392749244713</v>
      </c>
      <c r="Q808" t="s">
        <v>2064</v>
      </c>
      <c r="R808" t="s">
        <v>2065</v>
      </c>
      <c r="S808" s="7">
        <f>(((J808/60)/60)/24)+DATE(1970,1,1)</f>
        <v>43719.208333333328</v>
      </c>
      <c r="T808" s="7">
        <f>(((K808/60)/60)/24)+DATE(1970,1,1)</f>
        <v>43726.208333333328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>
        <v>1170</v>
      </c>
      <c r="H809" t="s">
        <v>21</v>
      </c>
      <c r="I809" t="s">
        <v>22</v>
      </c>
      <c r="J809">
        <v>1348635600</v>
      </c>
      <c r="K809">
        <v>1349413200</v>
      </c>
      <c r="L809" t="b">
        <v>0</v>
      </c>
      <c r="M809" t="b">
        <v>0</v>
      </c>
      <c r="N809" t="s">
        <v>122</v>
      </c>
      <c r="O809" s="4">
        <f>E809/D809</f>
        <v>1.8974959871589085</v>
      </c>
      <c r="P809">
        <f>IF(G809,E809/G809,0)</f>
        <v>101.03760683760684</v>
      </c>
      <c r="Q809" t="s">
        <v>2054</v>
      </c>
      <c r="R809" t="s">
        <v>2055</v>
      </c>
      <c r="S809" s="7">
        <f>(((J809/60)/60)/24)+DATE(1970,1,1)</f>
        <v>41178.208333333336</v>
      </c>
      <c r="T809" s="7">
        <f>(((K809/60)/60)/24)+DATE(1970,1,1)</f>
        <v>41187.208333333336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>
        <v>363</v>
      </c>
      <c r="H810" t="s">
        <v>21</v>
      </c>
      <c r="I810" t="s">
        <v>22</v>
      </c>
      <c r="J810">
        <v>1571374800</v>
      </c>
      <c r="K810">
        <v>1571806800</v>
      </c>
      <c r="L810" t="b">
        <v>0</v>
      </c>
      <c r="M810" t="b">
        <v>1</v>
      </c>
      <c r="N810" t="s">
        <v>17</v>
      </c>
      <c r="O810" s="4">
        <f>E810/D810</f>
        <v>10.365</v>
      </c>
      <c r="P810">
        <f>IF(G810,E810/G810,0)</f>
        <v>39.97520661157025</v>
      </c>
      <c r="Q810" t="s">
        <v>2033</v>
      </c>
      <c r="R810" t="s">
        <v>2034</v>
      </c>
      <c r="S810" s="7">
        <f>(((J810/60)/60)/24)+DATE(1970,1,1)</f>
        <v>43756.208333333328</v>
      </c>
      <c r="T810" s="7">
        <f>(((K810/60)/60)/24)+DATE(1970,1,1)</f>
        <v>43761.208333333328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>
        <v>103</v>
      </c>
      <c r="H811" t="s">
        <v>21</v>
      </c>
      <c r="I811" t="s">
        <v>22</v>
      </c>
      <c r="J811">
        <v>1386741600</v>
      </c>
      <c r="K811">
        <v>1387519200</v>
      </c>
      <c r="L811" t="b">
        <v>0</v>
      </c>
      <c r="M811" t="b">
        <v>0</v>
      </c>
      <c r="N811" t="s">
        <v>33</v>
      </c>
      <c r="O811" s="4">
        <f>E811/D811</f>
        <v>1.5016666666666667</v>
      </c>
      <c r="P811">
        <f>IF(G811,E811/G811,0)</f>
        <v>78.728155339805824</v>
      </c>
      <c r="Q811" t="s">
        <v>2039</v>
      </c>
      <c r="R811" t="s">
        <v>2040</v>
      </c>
      <c r="S811" s="7">
        <f>(((J811/60)/60)/24)+DATE(1970,1,1)</f>
        <v>41619.25</v>
      </c>
      <c r="T811" s="7">
        <f>(((K811/60)/60)/24)+DATE(1970,1,1)</f>
        <v>41628.25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>
        <v>147</v>
      </c>
      <c r="H812" t="s">
        <v>21</v>
      </c>
      <c r="I812" t="s">
        <v>22</v>
      </c>
      <c r="J812">
        <v>1537074000</v>
      </c>
      <c r="K812">
        <v>1537246800</v>
      </c>
      <c r="L812" t="b">
        <v>0</v>
      </c>
      <c r="M812" t="b">
        <v>0</v>
      </c>
      <c r="N812" t="s">
        <v>33</v>
      </c>
      <c r="O812" s="4">
        <f>E812/D812</f>
        <v>3.5843478260869563</v>
      </c>
      <c r="P812">
        <f>IF(G812,E812/G812,0)</f>
        <v>56.081632653061227</v>
      </c>
      <c r="Q812" t="s">
        <v>2039</v>
      </c>
      <c r="R812" t="s">
        <v>2040</v>
      </c>
      <c r="S812" s="7">
        <f>(((J812/60)/60)/24)+DATE(1970,1,1)</f>
        <v>43359.208333333328</v>
      </c>
      <c r="T812" s="7">
        <f>(((K812/60)/60)/24)+DATE(1970,1,1)</f>
        <v>43361.208333333328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>
        <v>110</v>
      </c>
      <c r="H813" t="s">
        <v>15</v>
      </c>
      <c r="I813" t="s">
        <v>16</v>
      </c>
      <c r="J813">
        <v>1277787600</v>
      </c>
      <c r="K813">
        <v>1279515600</v>
      </c>
      <c r="L813" t="b">
        <v>0</v>
      </c>
      <c r="M813" t="b">
        <v>0</v>
      </c>
      <c r="N813" t="s">
        <v>68</v>
      </c>
      <c r="O813" s="4">
        <f>E813/D813</f>
        <v>5.4285714285714288</v>
      </c>
      <c r="P813">
        <f>IF(G813,E813/G813,0)</f>
        <v>69.090909090909093</v>
      </c>
      <c r="Q813" t="s">
        <v>2047</v>
      </c>
      <c r="R813" t="s">
        <v>2048</v>
      </c>
      <c r="S813" s="7">
        <f>(((J813/60)/60)/24)+DATE(1970,1,1)</f>
        <v>40358.208333333336</v>
      </c>
      <c r="T813" s="7">
        <f>(((K813/60)/60)/24)+DATE(1970,1,1)</f>
        <v>40378.208333333336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v>134</v>
      </c>
      <c r="H814" t="s">
        <v>21</v>
      </c>
      <c r="I814" t="s">
        <v>22</v>
      </c>
      <c r="J814">
        <v>1522126800</v>
      </c>
      <c r="K814">
        <v>1523077200</v>
      </c>
      <c r="L814" t="b">
        <v>0</v>
      </c>
      <c r="M814" t="b">
        <v>0</v>
      </c>
      <c r="N814" t="s">
        <v>65</v>
      </c>
      <c r="O814" s="4">
        <f>E814/D814</f>
        <v>1.9174666666666667</v>
      </c>
      <c r="P814">
        <f>IF(G814,E814/G814,0)</f>
        <v>107.32089552238806</v>
      </c>
      <c r="Q814" t="s">
        <v>2037</v>
      </c>
      <c r="R814" t="s">
        <v>2046</v>
      </c>
      <c r="S814" s="7">
        <f>(((J814/60)/60)/24)+DATE(1970,1,1)</f>
        <v>43186.208333333328</v>
      </c>
      <c r="T814" s="7">
        <f>(((K814/60)/60)/24)+DATE(1970,1,1)</f>
        <v>43197.208333333328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>
        <v>269</v>
      </c>
      <c r="H815" t="s">
        <v>21</v>
      </c>
      <c r="I815" t="s">
        <v>22</v>
      </c>
      <c r="J815">
        <v>1489298400</v>
      </c>
      <c r="K815">
        <v>1489554000</v>
      </c>
      <c r="L815" t="b">
        <v>0</v>
      </c>
      <c r="M815" t="b">
        <v>0</v>
      </c>
      <c r="N815" t="s">
        <v>33</v>
      </c>
      <c r="O815" s="4">
        <f>E815/D815</f>
        <v>9.32</v>
      </c>
      <c r="P815">
        <f>IF(G815,E815/G815,0)</f>
        <v>51.970260223048328</v>
      </c>
      <c r="Q815" t="s">
        <v>2039</v>
      </c>
      <c r="R815" t="s">
        <v>2040</v>
      </c>
      <c r="S815" s="7">
        <f>(((J815/60)/60)/24)+DATE(1970,1,1)</f>
        <v>42806.25</v>
      </c>
      <c r="T815" s="7">
        <f>(((K815/60)/60)/24)+DATE(1970,1,1)</f>
        <v>42809.208333333328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>
        <v>175</v>
      </c>
      <c r="H816" t="s">
        <v>21</v>
      </c>
      <c r="I816" t="s">
        <v>22</v>
      </c>
      <c r="J816">
        <v>1547100000</v>
      </c>
      <c r="K816">
        <v>1548482400</v>
      </c>
      <c r="L816" t="b">
        <v>0</v>
      </c>
      <c r="M816" t="b">
        <v>1</v>
      </c>
      <c r="N816" t="s">
        <v>269</v>
      </c>
      <c r="O816" s="4">
        <f>E816/D816</f>
        <v>4.2927586206896553</v>
      </c>
      <c r="P816">
        <f>IF(G816,E816/G816,0)</f>
        <v>71.137142857142862</v>
      </c>
      <c r="Q816" t="s">
        <v>2041</v>
      </c>
      <c r="R816" t="s">
        <v>2060</v>
      </c>
      <c r="S816" s="7">
        <f>(((J816/60)/60)/24)+DATE(1970,1,1)</f>
        <v>43475.25</v>
      </c>
      <c r="T816" s="7">
        <f>(((K816/60)/60)/24)+DATE(1970,1,1)</f>
        <v>43491.25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>
        <v>69</v>
      </c>
      <c r="H817" t="s">
        <v>21</v>
      </c>
      <c r="I817" t="s">
        <v>22</v>
      </c>
      <c r="J817">
        <v>1383022800</v>
      </c>
      <c r="K817">
        <v>1384063200</v>
      </c>
      <c r="L817" t="b">
        <v>0</v>
      </c>
      <c r="M817" t="b">
        <v>0</v>
      </c>
      <c r="N817" t="s">
        <v>28</v>
      </c>
      <c r="O817" s="4">
        <f>E817/D817</f>
        <v>1.0065753424657535</v>
      </c>
      <c r="P817">
        <f>IF(G817,E817/G817,0)</f>
        <v>106.49275362318841</v>
      </c>
      <c r="Q817" t="s">
        <v>2037</v>
      </c>
      <c r="R817" t="s">
        <v>2038</v>
      </c>
      <c r="S817" s="7">
        <f>(((J817/60)/60)/24)+DATE(1970,1,1)</f>
        <v>41576.208333333336</v>
      </c>
      <c r="T817" s="7">
        <f>(((K817/60)/60)/24)+DATE(1970,1,1)</f>
        <v>41588.25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>
        <v>190</v>
      </c>
      <c r="H818" t="s">
        <v>21</v>
      </c>
      <c r="I818" t="s">
        <v>22</v>
      </c>
      <c r="J818">
        <v>1322373600</v>
      </c>
      <c r="K818">
        <v>1322892000</v>
      </c>
      <c r="L818" t="b">
        <v>0</v>
      </c>
      <c r="M818" t="b">
        <v>1</v>
      </c>
      <c r="N818" t="s">
        <v>42</v>
      </c>
      <c r="O818" s="4">
        <f>E818/D818</f>
        <v>2.266111111111111</v>
      </c>
      <c r="P818">
        <f>IF(G818,E818/G818,0)</f>
        <v>42.93684210526316</v>
      </c>
      <c r="Q818" t="s">
        <v>2041</v>
      </c>
      <c r="R818" t="s">
        <v>2042</v>
      </c>
      <c r="S818" s="7">
        <f>(((J818/60)/60)/24)+DATE(1970,1,1)</f>
        <v>40874.25</v>
      </c>
      <c r="T818" s="7">
        <f>(((K818/60)/60)/24)+DATE(1970,1,1)</f>
        <v>40880.25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>
        <v>237</v>
      </c>
      <c r="H819" t="s">
        <v>21</v>
      </c>
      <c r="I819" t="s">
        <v>22</v>
      </c>
      <c r="J819">
        <v>1349240400</v>
      </c>
      <c r="K819">
        <v>1350709200</v>
      </c>
      <c r="L819" t="b">
        <v>1</v>
      </c>
      <c r="M819" t="b">
        <v>1</v>
      </c>
      <c r="N819" t="s">
        <v>42</v>
      </c>
      <c r="O819" s="4">
        <f>E819/D819</f>
        <v>1.4238</v>
      </c>
      <c r="P819">
        <f>IF(G819,E819/G819,0)</f>
        <v>30.037974683544302</v>
      </c>
      <c r="Q819" t="s">
        <v>2041</v>
      </c>
      <c r="R819" t="s">
        <v>2042</v>
      </c>
      <c r="S819" s="7">
        <f>(((J819/60)/60)/24)+DATE(1970,1,1)</f>
        <v>41185.208333333336</v>
      </c>
      <c r="T819" s="7">
        <f>(((K819/60)/60)/24)+DATE(1970,1,1)</f>
        <v>41202.208333333336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>
        <v>196</v>
      </c>
      <c r="H820" t="s">
        <v>107</v>
      </c>
      <c r="I820" t="s">
        <v>108</v>
      </c>
      <c r="J820">
        <v>1447480800</v>
      </c>
      <c r="K820">
        <v>1448863200</v>
      </c>
      <c r="L820" t="b">
        <v>1</v>
      </c>
      <c r="M820" t="b">
        <v>0</v>
      </c>
      <c r="N820" t="s">
        <v>23</v>
      </c>
      <c r="O820" s="4">
        <f>E820/D820</f>
        <v>1.3393478260869565</v>
      </c>
      <c r="P820">
        <f>IF(G820,E820/G820,0)</f>
        <v>62.867346938775512</v>
      </c>
      <c r="Q820" t="s">
        <v>2035</v>
      </c>
      <c r="R820" t="s">
        <v>2036</v>
      </c>
      <c r="S820" s="7">
        <f>(((J820/60)/60)/24)+DATE(1970,1,1)</f>
        <v>42322.25</v>
      </c>
      <c r="T820" s="7">
        <f>(((K820/60)/60)/24)+DATE(1970,1,1)</f>
        <v>42338.25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>
        <v>7295</v>
      </c>
      <c r="H821" t="s">
        <v>21</v>
      </c>
      <c r="I821" t="s">
        <v>22</v>
      </c>
      <c r="J821">
        <v>1522472400</v>
      </c>
      <c r="K821">
        <v>1522645200</v>
      </c>
      <c r="L821" t="b">
        <v>0</v>
      </c>
      <c r="M821" t="b">
        <v>0</v>
      </c>
      <c r="N821" t="s">
        <v>50</v>
      </c>
      <c r="O821" s="4">
        <f>E821/D821</f>
        <v>1.5280062063615205</v>
      </c>
      <c r="P821">
        <f>IF(G821,E821/G821,0)</f>
        <v>26.999314599040439</v>
      </c>
      <c r="Q821" t="s">
        <v>2035</v>
      </c>
      <c r="R821" t="s">
        <v>2043</v>
      </c>
      <c r="S821" s="7">
        <f>(((J821/60)/60)/24)+DATE(1970,1,1)</f>
        <v>43190.208333333328</v>
      </c>
      <c r="T821" s="7">
        <f>(((K821/60)/60)/24)+DATE(1970,1,1)</f>
        <v>43192.208333333328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>
        <v>2893</v>
      </c>
      <c r="H822" t="s">
        <v>15</v>
      </c>
      <c r="I822" t="s">
        <v>16</v>
      </c>
      <c r="J822">
        <v>1322114400</v>
      </c>
      <c r="K822">
        <v>1323324000</v>
      </c>
      <c r="L822" t="b">
        <v>0</v>
      </c>
      <c r="M822" t="b">
        <v>0</v>
      </c>
      <c r="N822" t="s">
        <v>65</v>
      </c>
      <c r="O822" s="4">
        <f>E822/D822</f>
        <v>4.466912114014252</v>
      </c>
      <c r="P822">
        <f>IF(G822,E822/G822,0)</f>
        <v>65.004147943311438</v>
      </c>
      <c r="Q822" t="s">
        <v>2037</v>
      </c>
      <c r="R822" t="s">
        <v>2046</v>
      </c>
      <c r="S822" s="7">
        <f>(((J822/60)/60)/24)+DATE(1970,1,1)</f>
        <v>40871.25</v>
      </c>
      <c r="T822" s="7">
        <f>(((K822/60)/60)/24)+DATE(1970,1,1)</f>
        <v>40885.25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>
        <v>820</v>
      </c>
      <c r="H823" t="s">
        <v>21</v>
      </c>
      <c r="I823" t="s">
        <v>22</v>
      </c>
      <c r="J823">
        <v>1301202000</v>
      </c>
      <c r="K823">
        <v>1301806800</v>
      </c>
      <c r="L823" t="b">
        <v>1</v>
      </c>
      <c r="M823" t="b">
        <v>0</v>
      </c>
      <c r="N823" t="s">
        <v>33</v>
      </c>
      <c r="O823" s="4">
        <f>E823/D823</f>
        <v>1.7502692307692307</v>
      </c>
      <c r="P823">
        <f>IF(G823,E823/G823,0)</f>
        <v>110.99268292682927</v>
      </c>
      <c r="Q823" t="s">
        <v>2039</v>
      </c>
      <c r="R823" t="s">
        <v>2040</v>
      </c>
      <c r="S823" s="7">
        <f>(((J823/60)/60)/24)+DATE(1970,1,1)</f>
        <v>40629.208333333336</v>
      </c>
      <c r="T823" s="7">
        <f>(((K823/60)/60)/24)+DATE(1970,1,1)</f>
        <v>40636.208333333336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4">
        <f>E824/D824</f>
        <v>3.1187381703470032</v>
      </c>
      <c r="P824">
        <f>IF(G824,E824/G824,0)</f>
        <v>97.020608439646708</v>
      </c>
      <c r="Q824" t="s">
        <v>2047</v>
      </c>
      <c r="R824" t="s">
        <v>2059</v>
      </c>
      <c r="S824" s="7">
        <f>(((J824/60)/60)/24)+DATE(1970,1,1)</f>
        <v>41020.208333333336</v>
      </c>
      <c r="T824" s="7">
        <f>(((K824/60)/60)/24)+DATE(1970,1,1)</f>
        <v>41037.208333333336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>
        <v>116</v>
      </c>
      <c r="H825" t="s">
        <v>21</v>
      </c>
      <c r="I825" t="s">
        <v>22</v>
      </c>
      <c r="J825">
        <v>1467608400</v>
      </c>
      <c r="K825">
        <v>1468904400</v>
      </c>
      <c r="L825" t="b">
        <v>0</v>
      </c>
      <c r="M825" t="b">
        <v>0</v>
      </c>
      <c r="N825" t="s">
        <v>71</v>
      </c>
      <c r="O825" s="4">
        <f>E825/D825</f>
        <v>1.2278160919540231</v>
      </c>
      <c r="P825">
        <f>IF(G825,E825/G825,0)</f>
        <v>92.08620689655173</v>
      </c>
      <c r="Q825" t="s">
        <v>2041</v>
      </c>
      <c r="R825" t="s">
        <v>2049</v>
      </c>
      <c r="S825" s="7">
        <f>(((J825/60)/60)/24)+DATE(1970,1,1)</f>
        <v>42555.208333333328</v>
      </c>
      <c r="T825" s="7">
        <f>(((K825/60)/60)/24)+DATE(1970,1,1)</f>
        <v>42570.208333333328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>
        <v>1345</v>
      </c>
      <c r="H826" t="s">
        <v>26</v>
      </c>
      <c r="I826" t="s">
        <v>27</v>
      </c>
      <c r="J826">
        <v>1546754400</v>
      </c>
      <c r="K826">
        <v>1547445600</v>
      </c>
      <c r="L826" t="b">
        <v>0</v>
      </c>
      <c r="M826" t="b">
        <v>1</v>
      </c>
      <c r="N826" t="s">
        <v>28</v>
      </c>
      <c r="O826" s="4">
        <f>E826/D826</f>
        <v>1.278468634686347</v>
      </c>
      <c r="P826">
        <f>IF(G826,E826/G826,0)</f>
        <v>103.03791821561339</v>
      </c>
      <c r="Q826" t="s">
        <v>2037</v>
      </c>
      <c r="R826" t="s">
        <v>2038</v>
      </c>
      <c r="S826" s="7">
        <f>(((J826/60)/60)/24)+DATE(1970,1,1)</f>
        <v>43471.25</v>
      </c>
      <c r="T826" s="7">
        <f>(((K826/60)/60)/24)+DATE(1970,1,1)</f>
        <v>43479.25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>
        <v>168</v>
      </c>
      <c r="H827" t="s">
        <v>21</v>
      </c>
      <c r="I827" t="s">
        <v>22</v>
      </c>
      <c r="J827">
        <v>1544248800</v>
      </c>
      <c r="K827">
        <v>1547359200</v>
      </c>
      <c r="L827" t="b">
        <v>0</v>
      </c>
      <c r="M827" t="b">
        <v>0</v>
      </c>
      <c r="N827" t="s">
        <v>53</v>
      </c>
      <c r="O827" s="4">
        <f>E827/D827</f>
        <v>1.5861643835616439</v>
      </c>
      <c r="P827">
        <f>IF(G827,E827/G827,0)</f>
        <v>68.922619047619051</v>
      </c>
      <c r="Q827" t="s">
        <v>2041</v>
      </c>
      <c r="R827" t="s">
        <v>2044</v>
      </c>
      <c r="S827" s="7">
        <f>(((J827/60)/60)/24)+DATE(1970,1,1)</f>
        <v>43442.25</v>
      </c>
      <c r="T827" s="7">
        <f>(((K827/60)/60)/24)+DATE(1970,1,1)</f>
        <v>43478.25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>
        <v>137</v>
      </c>
      <c r="H828" t="s">
        <v>98</v>
      </c>
      <c r="I828" t="s">
        <v>99</v>
      </c>
      <c r="J828">
        <v>1495429200</v>
      </c>
      <c r="K828">
        <v>1496293200</v>
      </c>
      <c r="L828" t="b">
        <v>0</v>
      </c>
      <c r="M828" t="b">
        <v>0</v>
      </c>
      <c r="N828" t="s">
        <v>33</v>
      </c>
      <c r="O828" s="4">
        <f>E828/D828</f>
        <v>7.0705882352941174</v>
      </c>
      <c r="P828">
        <f>IF(G828,E828/G828,0)</f>
        <v>87.737226277372258</v>
      </c>
      <c r="Q828" t="s">
        <v>2039</v>
      </c>
      <c r="R828" t="s">
        <v>2040</v>
      </c>
      <c r="S828" s="7">
        <f>(((J828/60)/60)/24)+DATE(1970,1,1)</f>
        <v>42877.208333333328</v>
      </c>
      <c r="T828" s="7">
        <f>(((K828/60)/60)/24)+DATE(1970,1,1)</f>
        <v>42887.208333333328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>
        <v>186</v>
      </c>
      <c r="H829" t="s">
        <v>107</v>
      </c>
      <c r="I829" t="s">
        <v>108</v>
      </c>
      <c r="J829">
        <v>1334811600</v>
      </c>
      <c r="K829">
        <v>1335416400</v>
      </c>
      <c r="L829" t="b">
        <v>0</v>
      </c>
      <c r="M829" t="b">
        <v>0</v>
      </c>
      <c r="N829" t="s">
        <v>33</v>
      </c>
      <c r="O829" s="4">
        <f>E829/D829</f>
        <v>1.4238775510204082</v>
      </c>
      <c r="P829">
        <f>IF(G829,E829/G829,0)</f>
        <v>75.021505376344081</v>
      </c>
      <c r="Q829" t="s">
        <v>2039</v>
      </c>
      <c r="R829" t="s">
        <v>2040</v>
      </c>
      <c r="S829" s="7">
        <f>(((J829/60)/60)/24)+DATE(1970,1,1)</f>
        <v>41018.208333333336</v>
      </c>
      <c r="T829" s="7">
        <f>(((K829/60)/60)/24)+DATE(1970,1,1)</f>
        <v>41025.208333333336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>
        <v>125</v>
      </c>
      <c r="H830" t="s">
        <v>21</v>
      </c>
      <c r="I830" t="s">
        <v>22</v>
      </c>
      <c r="J830">
        <v>1531544400</v>
      </c>
      <c r="K830">
        <v>1532149200</v>
      </c>
      <c r="L830" t="b">
        <v>0</v>
      </c>
      <c r="M830" t="b">
        <v>1</v>
      </c>
      <c r="N830" t="s">
        <v>33</v>
      </c>
      <c r="O830" s="4">
        <f>E830/D830</f>
        <v>1.4786046511627906</v>
      </c>
      <c r="P830">
        <f>IF(G830,E830/G830,0)</f>
        <v>50.863999999999997</v>
      </c>
      <c r="Q830" t="s">
        <v>2039</v>
      </c>
      <c r="R830" t="s">
        <v>2040</v>
      </c>
      <c r="S830" s="7">
        <f>(((J830/60)/60)/24)+DATE(1970,1,1)</f>
        <v>43295.208333333328</v>
      </c>
      <c r="T830" s="7">
        <f>(((K830/60)/60)/24)+DATE(1970,1,1)</f>
        <v>43302.208333333328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>
        <v>202</v>
      </c>
      <c r="H831" t="s">
        <v>21</v>
      </c>
      <c r="I831" t="s">
        <v>22</v>
      </c>
      <c r="J831">
        <v>1467954000</v>
      </c>
      <c r="K831">
        <v>1471496400</v>
      </c>
      <c r="L831" t="b">
        <v>0</v>
      </c>
      <c r="M831" t="b">
        <v>0</v>
      </c>
      <c r="N831" t="s">
        <v>33</v>
      </c>
      <c r="O831" s="4">
        <f>E831/D831</f>
        <v>18.40625</v>
      </c>
      <c r="P831">
        <f>IF(G831,E831/G831,0)</f>
        <v>72.896039603960389</v>
      </c>
      <c r="Q831" t="s">
        <v>2039</v>
      </c>
      <c r="R831" t="s">
        <v>2040</v>
      </c>
      <c r="S831" s="7">
        <f>(((J831/60)/60)/24)+DATE(1970,1,1)</f>
        <v>42559.208333333328</v>
      </c>
      <c r="T831" s="7">
        <f>(((K831/60)/60)/24)+DATE(1970,1,1)</f>
        <v>42600.208333333328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>
        <v>103</v>
      </c>
      <c r="H832" t="s">
        <v>21</v>
      </c>
      <c r="I832" t="s">
        <v>22</v>
      </c>
      <c r="J832">
        <v>1471842000</v>
      </c>
      <c r="K832">
        <v>1472878800</v>
      </c>
      <c r="L832" t="b">
        <v>0</v>
      </c>
      <c r="M832" t="b">
        <v>0</v>
      </c>
      <c r="N832" t="s">
        <v>133</v>
      </c>
      <c r="O832" s="4">
        <f>E832/D832</f>
        <v>1.6194202898550725</v>
      </c>
      <c r="P832">
        <f>IF(G832,E832/G832,0)</f>
        <v>108.48543689320388</v>
      </c>
      <c r="Q832" t="s">
        <v>2047</v>
      </c>
      <c r="R832" t="s">
        <v>2056</v>
      </c>
      <c r="S832" s="7">
        <f>(((J832/60)/60)/24)+DATE(1970,1,1)</f>
        <v>42604.208333333328</v>
      </c>
      <c r="T832" s="7">
        <f>(((K832/60)/60)/24)+DATE(1970,1,1)</f>
        <v>42616.208333333328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>
        <v>1785</v>
      </c>
      <c r="H833" t="s">
        <v>21</v>
      </c>
      <c r="I833" t="s">
        <v>22</v>
      </c>
      <c r="J833">
        <v>1408424400</v>
      </c>
      <c r="K833">
        <v>1408510800</v>
      </c>
      <c r="L833" t="b">
        <v>0</v>
      </c>
      <c r="M833" t="b">
        <v>0</v>
      </c>
      <c r="N833" t="s">
        <v>23</v>
      </c>
      <c r="O833" s="4">
        <f>E833/D833</f>
        <v>4.7282077922077921</v>
      </c>
      <c r="P833">
        <f>IF(G833,E833/G833,0)</f>
        <v>101.98095238095237</v>
      </c>
      <c r="Q833" t="s">
        <v>2035</v>
      </c>
      <c r="R833" t="s">
        <v>2036</v>
      </c>
      <c r="S833" s="7">
        <f>(((J833/60)/60)/24)+DATE(1970,1,1)</f>
        <v>41870.208333333336</v>
      </c>
      <c r="T833" s="7">
        <f>(((K833/60)/60)/24)+DATE(1970,1,1)</f>
        <v>41871.208333333336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>
        <v>157</v>
      </c>
      <c r="H834" t="s">
        <v>21</v>
      </c>
      <c r="I834" t="s">
        <v>22</v>
      </c>
      <c r="J834">
        <v>1373432400</v>
      </c>
      <c r="K834">
        <v>1375851600</v>
      </c>
      <c r="L834" t="b">
        <v>0</v>
      </c>
      <c r="M834" t="b">
        <v>1</v>
      </c>
      <c r="N834" t="s">
        <v>33</v>
      </c>
      <c r="O834" s="4">
        <f>E834/D834</f>
        <v>5.1764999999999999</v>
      </c>
      <c r="P834">
        <f>IF(G834,E834/G834,0)</f>
        <v>65.942675159235662</v>
      </c>
      <c r="Q834" t="s">
        <v>2039</v>
      </c>
      <c r="R834" t="s">
        <v>2040</v>
      </c>
      <c r="S834" s="7">
        <f>(((J834/60)/60)/24)+DATE(1970,1,1)</f>
        <v>41465.208333333336</v>
      </c>
      <c r="T834" s="7">
        <f>(((K834/60)/60)/24)+DATE(1970,1,1)</f>
        <v>41493.208333333336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>
        <v>555</v>
      </c>
      <c r="H835" t="s">
        <v>21</v>
      </c>
      <c r="I835" t="s">
        <v>22</v>
      </c>
      <c r="J835">
        <v>1313989200</v>
      </c>
      <c r="K835">
        <v>1315803600</v>
      </c>
      <c r="L835" t="b">
        <v>0</v>
      </c>
      <c r="M835" t="b">
        <v>0</v>
      </c>
      <c r="N835" t="s">
        <v>42</v>
      </c>
      <c r="O835" s="4">
        <f>E835/D835</f>
        <v>2.4764285714285714</v>
      </c>
      <c r="P835">
        <f>IF(G835,E835/G835,0)</f>
        <v>24.987387387387386</v>
      </c>
      <c r="Q835" t="s">
        <v>2041</v>
      </c>
      <c r="R835" t="s">
        <v>2042</v>
      </c>
      <c r="S835" s="7">
        <f>(((J835/60)/60)/24)+DATE(1970,1,1)</f>
        <v>40777.208333333336</v>
      </c>
      <c r="T835" s="7">
        <f>(((K835/60)/60)/24)+DATE(1970,1,1)</f>
        <v>40798.208333333336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>
        <v>297</v>
      </c>
      <c r="H836" t="s">
        <v>21</v>
      </c>
      <c r="I836" t="s">
        <v>22</v>
      </c>
      <c r="J836">
        <v>1371445200</v>
      </c>
      <c r="K836">
        <v>1373691600</v>
      </c>
      <c r="L836" t="b">
        <v>0</v>
      </c>
      <c r="M836" t="b">
        <v>0</v>
      </c>
      <c r="N836" t="s">
        <v>65</v>
      </c>
      <c r="O836" s="4">
        <f>E836/D836</f>
        <v>1.0020481927710843</v>
      </c>
      <c r="P836">
        <f>IF(G836,E836/G836,0)</f>
        <v>28.003367003367003</v>
      </c>
      <c r="Q836" t="s">
        <v>2037</v>
      </c>
      <c r="R836" t="s">
        <v>2046</v>
      </c>
      <c r="S836" s="7">
        <f>(((J836/60)/60)/24)+DATE(1970,1,1)</f>
        <v>41442.208333333336</v>
      </c>
      <c r="T836" s="7">
        <f>(((K836/60)/60)/24)+DATE(1970,1,1)</f>
        <v>41468.208333333336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>
        <v>123</v>
      </c>
      <c r="H837" t="s">
        <v>21</v>
      </c>
      <c r="I837" t="s">
        <v>22</v>
      </c>
      <c r="J837">
        <v>1338267600</v>
      </c>
      <c r="K837">
        <v>1339218000</v>
      </c>
      <c r="L837" t="b">
        <v>0</v>
      </c>
      <c r="M837" t="b">
        <v>0</v>
      </c>
      <c r="N837" t="s">
        <v>119</v>
      </c>
      <c r="O837" s="4">
        <f>E837/D837</f>
        <v>1.53</v>
      </c>
      <c r="P837">
        <f>IF(G837,E837/G837,0)</f>
        <v>85.829268292682926</v>
      </c>
      <c r="Q837" t="s">
        <v>2047</v>
      </c>
      <c r="R837" t="s">
        <v>2053</v>
      </c>
      <c r="S837" s="7">
        <f>(((J837/60)/60)/24)+DATE(1970,1,1)</f>
        <v>41058.208333333336</v>
      </c>
      <c r="T837" s="7">
        <f>(((K837/60)/60)/24)+DATE(1970,1,1)</f>
        <v>41069.208333333336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>
        <v>3036</v>
      </c>
      <c r="H838" t="s">
        <v>21</v>
      </c>
      <c r="I838" t="s">
        <v>22</v>
      </c>
      <c r="J838">
        <v>1509948000</v>
      </c>
      <c r="K838">
        <v>1512280800</v>
      </c>
      <c r="L838" t="b">
        <v>0</v>
      </c>
      <c r="M838" t="b">
        <v>0</v>
      </c>
      <c r="N838" t="s">
        <v>42</v>
      </c>
      <c r="O838" s="4">
        <f>E838/D838</f>
        <v>1.5650721649484536</v>
      </c>
      <c r="P838">
        <f>IF(G838,E838/G838,0)</f>
        <v>25.00197628458498</v>
      </c>
      <c r="Q838" t="s">
        <v>2041</v>
      </c>
      <c r="R838" t="s">
        <v>2042</v>
      </c>
      <c r="S838" s="7">
        <f>(((J838/60)/60)/24)+DATE(1970,1,1)</f>
        <v>43045.25</v>
      </c>
      <c r="T838" s="7">
        <f>(((K838/60)/60)/24)+DATE(1970,1,1)</f>
        <v>43072.25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>
        <v>144</v>
      </c>
      <c r="H839" t="s">
        <v>26</v>
      </c>
      <c r="I839" t="s">
        <v>27</v>
      </c>
      <c r="J839">
        <v>1456898400</v>
      </c>
      <c r="K839">
        <v>1458709200</v>
      </c>
      <c r="L839" t="b">
        <v>0</v>
      </c>
      <c r="M839" t="b">
        <v>0</v>
      </c>
      <c r="N839" t="s">
        <v>33</v>
      </c>
      <c r="O839" s="4">
        <f>E839/D839</f>
        <v>2.704081632653061</v>
      </c>
      <c r="P839">
        <f>IF(G839,E839/G839,0)</f>
        <v>92.013888888888886</v>
      </c>
      <c r="Q839" t="s">
        <v>2039</v>
      </c>
      <c r="R839" t="s">
        <v>2040</v>
      </c>
      <c r="S839" s="7">
        <f>(((J839/60)/60)/24)+DATE(1970,1,1)</f>
        <v>42431.25</v>
      </c>
      <c r="T839" s="7">
        <f>(((K839/60)/60)/24)+DATE(1970,1,1)</f>
        <v>42452.208333333328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>
        <v>121</v>
      </c>
      <c r="H840" t="s">
        <v>40</v>
      </c>
      <c r="I840" t="s">
        <v>41</v>
      </c>
      <c r="J840">
        <v>1413954000</v>
      </c>
      <c r="K840">
        <v>1414126800</v>
      </c>
      <c r="L840" t="b">
        <v>0</v>
      </c>
      <c r="M840" t="b">
        <v>1</v>
      </c>
      <c r="N840" t="s">
        <v>33</v>
      </c>
      <c r="O840" s="4">
        <f>E840/D840</f>
        <v>1.3405952380952382</v>
      </c>
      <c r="P840">
        <f>IF(G840,E840/G840,0)</f>
        <v>93.066115702479337</v>
      </c>
      <c r="Q840" t="s">
        <v>2039</v>
      </c>
      <c r="R840" t="s">
        <v>2040</v>
      </c>
      <c r="S840" s="7">
        <f>(((J840/60)/60)/24)+DATE(1970,1,1)</f>
        <v>41934.208333333336</v>
      </c>
      <c r="T840" s="7">
        <f>(((K840/60)/60)/24)+DATE(1970,1,1)</f>
        <v>41936.208333333336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>
        <v>181</v>
      </c>
      <c r="H841" t="s">
        <v>21</v>
      </c>
      <c r="I841" t="s">
        <v>22</v>
      </c>
      <c r="J841">
        <v>1547964000</v>
      </c>
      <c r="K841">
        <v>1552971600</v>
      </c>
      <c r="L841" t="b">
        <v>0</v>
      </c>
      <c r="M841" t="b">
        <v>0</v>
      </c>
      <c r="N841" t="s">
        <v>28</v>
      </c>
      <c r="O841" s="4">
        <f>E841/D841</f>
        <v>1.65</v>
      </c>
      <c r="P841">
        <f>IF(G841,E841/G841,0)</f>
        <v>81.132596685082873</v>
      </c>
      <c r="Q841" t="s">
        <v>2037</v>
      </c>
      <c r="R841" t="s">
        <v>2038</v>
      </c>
      <c r="S841" s="7">
        <f>(((J841/60)/60)/24)+DATE(1970,1,1)</f>
        <v>43485.25</v>
      </c>
      <c r="T841" s="7">
        <f>(((K841/60)/60)/24)+DATE(1970,1,1)</f>
        <v>43543.208333333328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>
        <v>122</v>
      </c>
      <c r="H842" t="s">
        <v>21</v>
      </c>
      <c r="I842" t="s">
        <v>22</v>
      </c>
      <c r="J842">
        <v>1359957600</v>
      </c>
      <c r="K842">
        <v>1360130400</v>
      </c>
      <c r="L842" t="b">
        <v>0</v>
      </c>
      <c r="M842" t="b">
        <v>0</v>
      </c>
      <c r="N842" t="s">
        <v>53</v>
      </c>
      <c r="O842" s="4">
        <f>E842/D842</f>
        <v>1.8566071428571429</v>
      </c>
      <c r="P842">
        <f>IF(G842,E842/G842,0)</f>
        <v>85.221311475409834</v>
      </c>
      <c r="Q842" t="s">
        <v>2041</v>
      </c>
      <c r="R842" t="s">
        <v>2044</v>
      </c>
      <c r="S842" s="7">
        <f>(((J842/60)/60)/24)+DATE(1970,1,1)</f>
        <v>41309.25</v>
      </c>
      <c r="T842" s="7">
        <f>(((K842/60)/60)/24)+DATE(1970,1,1)</f>
        <v>41311.25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>
        <v>1071</v>
      </c>
      <c r="H843" t="s">
        <v>15</v>
      </c>
      <c r="I843" t="s">
        <v>16</v>
      </c>
      <c r="J843">
        <v>1432357200</v>
      </c>
      <c r="K843">
        <v>1432875600</v>
      </c>
      <c r="L843" t="b">
        <v>0</v>
      </c>
      <c r="M843" t="b">
        <v>0</v>
      </c>
      <c r="N843" t="s">
        <v>65</v>
      </c>
      <c r="O843" s="4">
        <f>E843/D843</f>
        <v>4.1266319444444441</v>
      </c>
      <c r="P843">
        <f>IF(G843,E843/G843,0)</f>
        <v>110.96825396825396</v>
      </c>
      <c r="Q843" t="s">
        <v>2037</v>
      </c>
      <c r="R843" t="s">
        <v>2046</v>
      </c>
      <c r="S843" s="7">
        <f>(((J843/60)/60)/24)+DATE(1970,1,1)</f>
        <v>42147.208333333328</v>
      </c>
      <c r="T843" s="7">
        <f>(((K843/60)/60)/24)+DATE(1970,1,1)</f>
        <v>42153.208333333328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>
        <v>980</v>
      </c>
      <c r="H844" t="s">
        <v>21</v>
      </c>
      <c r="I844" t="s">
        <v>22</v>
      </c>
      <c r="J844">
        <v>1406178000</v>
      </c>
      <c r="K844">
        <v>1407301200</v>
      </c>
      <c r="L844" t="b">
        <v>0</v>
      </c>
      <c r="M844" t="b">
        <v>0</v>
      </c>
      <c r="N844" t="s">
        <v>148</v>
      </c>
      <c r="O844" s="4">
        <f>E844/D844</f>
        <v>5.2700632911392402</v>
      </c>
      <c r="P844">
        <f>IF(G844,E844/G844,0)</f>
        <v>84.96632653061225</v>
      </c>
      <c r="Q844" t="s">
        <v>2035</v>
      </c>
      <c r="R844" t="s">
        <v>2057</v>
      </c>
      <c r="S844" s="7">
        <f>(((J844/60)/60)/24)+DATE(1970,1,1)</f>
        <v>41844.208333333336</v>
      </c>
      <c r="T844" s="7">
        <f>(((K844/60)/60)/24)+DATE(1970,1,1)</f>
        <v>41857.208333333336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>
        <v>536</v>
      </c>
      <c r="H845" t="s">
        <v>21</v>
      </c>
      <c r="I845" t="s">
        <v>22</v>
      </c>
      <c r="J845">
        <v>1485583200</v>
      </c>
      <c r="K845">
        <v>1486620000</v>
      </c>
      <c r="L845" t="b">
        <v>0</v>
      </c>
      <c r="M845" t="b">
        <v>1</v>
      </c>
      <c r="N845" t="s">
        <v>33</v>
      </c>
      <c r="O845" s="4">
        <f>E845/D845</f>
        <v>3.1914285714285713</v>
      </c>
      <c r="P845">
        <f>IF(G845,E845/G845,0)</f>
        <v>25.007462686567163</v>
      </c>
      <c r="Q845" t="s">
        <v>2039</v>
      </c>
      <c r="R845" t="s">
        <v>2040</v>
      </c>
      <c r="S845" s="7">
        <f>(((J845/60)/60)/24)+DATE(1970,1,1)</f>
        <v>42763.25</v>
      </c>
      <c r="T845" s="7">
        <f>(((K845/60)/60)/24)+DATE(1970,1,1)</f>
        <v>42775.25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>
        <v>1991</v>
      </c>
      <c r="H846" t="s">
        <v>21</v>
      </c>
      <c r="I846" t="s">
        <v>22</v>
      </c>
      <c r="J846">
        <v>1459314000</v>
      </c>
      <c r="K846">
        <v>1459918800</v>
      </c>
      <c r="L846" t="b">
        <v>0</v>
      </c>
      <c r="M846" t="b">
        <v>0</v>
      </c>
      <c r="N846" t="s">
        <v>122</v>
      </c>
      <c r="O846" s="4">
        <f>E846/D846</f>
        <v>3.5418867924528303</v>
      </c>
      <c r="P846">
        <f>IF(G846,E846/G846,0)</f>
        <v>65.998995479658461</v>
      </c>
      <c r="Q846" t="s">
        <v>2054</v>
      </c>
      <c r="R846" t="s">
        <v>2055</v>
      </c>
      <c r="S846" s="7">
        <f>(((J846/60)/60)/24)+DATE(1970,1,1)</f>
        <v>42459.208333333328</v>
      </c>
      <c r="T846" s="7">
        <f>(((K846/60)/60)/24)+DATE(1970,1,1)</f>
        <v>42466.208333333328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>
        <v>180</v>
      </c>
      <c r="H847" t="s">
        <v>21</v>
      </c>
      <c r="I847" t="s">
        <v>22</v>
      </c>
      <c r="J847">
        <v>1478844000</v>
      </c>
      <c r="K847">
        <v>1479880800</v>
      </c>
      <c r="L847" t="b">
        <v>0</v>
      </c>
      <c r="M847" t="b">
        <v>0</v>
      </c>
      <c r="N847" t="s">
        <v>60</v>
      </c>
      <c r="O847" s="4">
        <f>E847/D847</f>
        <v>1.358918918918919</v>
      </c>
      <c r="P847">
        <f>IF(G847,E847/G847,0)</f>
        <v>27.933333333333334</v>
      </c>
      <c r="Q847" t="s">
        <v>2035</v>
      </c>
      <c r="R847" t="s">
        <v>2045</v>
      </c>
      <c r="S847" s="7">
        <f>(((J847/60)/60)/24)+DATE(1970,1,1)</f>
        <v>42685.25</v>
      </c>
      <c r="T847" s="7">
        <f>(((K847/60)/60)/24)+DATE(1970,1,1)</f>
        <v>42697.25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>
        <v>130</v>
      </c>
      <c r="H848" t="s">
        <v>21</v>
      </c>
      <c r="I848" t="s">
        <v>22</v>
      </c>
      <c r="J848">
        <v>1274590800</v>
      </c>
      <c r="K848">
        <v>1274677200</v>
      </c>
      <c r="L848" t="b">
        <v>0</v>
      </c>
      <c r="M848" t="b">
        <v>0</v>
      </c>
      <c r="N848" t="s">
        <v>33</v>
      </c>
      <c r="O848" s="4">
        <f>E848/D848</f>
        <v>11.791666666666666</v>
      </c>
      <c r="P848">
        <f>IF(G848,E848/G848,0)</f>
        <v>108.84615384615384</v>
      </c>
      <c r="Q848" t="s">
        <v>2039</v>
      </c>
      <c r="R848" t="s">
        <v>2040</v>
      </c>
      <c r="S848" s="7">
        <f>(((J848/60)/60)/24)+DATE(1970,1,1)</f>
        <v>40321.208333333336</v>
      </c>
      <c r="T848" s="7">
        <f>(((K848/60)/60)/24)+DATE(1970,1,1)</f>
        <v>40322.208333333336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>
        <v>122</v>
      </c>
      <c r="H849" t="s">
        <v>21</v>
      </c>
      <c r="I849" t="s">
        <v>22</v>
      </c>
      <c r="J849">
        <v>1263880800</v>
      </c>
      <c r="K849">
        <v>1267509600</v>
      </c>
      <c r="L849" t="b">
        <v>0</v>
      </c>
      <c r="M849" t="b">
        <v>0</v>
      </c>
      <c r="N849" t="s">
        <v>50</v>
      </c>
      <c r="O849" s="4">
        <f>E849/D849</f>
        <v>11.260833333333334</v>
      </c>
      <c r="P849">
        <f>IF(G849,E849/G849,0)</f>
        <v>110.76229508196721</v>
      </c>
      <c r="Q849" t="s">
        <v>2035</v>
      </c>
      <c r="R849" t="s">
        <v>2043</v>
      </c>
      <c r="S849" s="7">
        <f>(((J849/60)/60)/24)+DATE(1970,1,1)</f>
        <v>40197.25</v>
      </c>
      <c r="T849" s="7">
        <f>(((K849/60)/60)/24)+DATE(1970,1,1)</f>
        <v>40239.25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>
        <v>140</v>
      </c>
      <c r="H850" t="s">
        <v>21</v>
      </c>
      <c r="I850" t="s">
        <v>22</v>
      </c>
      <c r="J850">
        <v>1533877200</v>
      </c>
      <c r="K850">
        <v>1534050000</v>
      </c>
      <c r="L850" t="b">
        <v>0</v>
      </c>
      <c r="M850" t="b">
        <v>1</v>
      </c>
      <c r="N850" t="s">
        <v>33</v>
      </c>
      <c r="O850" s="4">
        <f>E850/D850</f>
        <v>7.12</v>
      </c>
      <c r="P850">
        <f>IF(G850,E850/G850,0)</f>
        <v>101.71428571428571</v>
      </c>
      <c r="Q850" t="s">
        <v>2039</v>
      </c>
      <c r="R850" t="s">
        <v>2040</v>
      </c>
      <c r="S850" s="7">
        <f>(((J850/60)/60)/24)+DATE(1970,1,1)</f>
        <v>43322.208333333328</v>
      </c>
      <c r="T850" s="7">
        <f>(((K850/60)/60)/24)+DATE(1970,1,1)</f>
        <v>43324.208333333328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>
        <v>3388</v>
      </c>
      <c r="H851" t="s">
        <v>21</v>
      </c>
      <c r="I851" t="s">
        <v>22</v>
      </c>
      <c r="J851">
        <v>1318136400</v>
      </c>
      <c r="K851">
        <v>1318568400</v>
      </c>
      <c r="L851" t="b">
        <v>0</v>
      </c>
      <c r="M851" t="b">
        <v>0</v>
      </c>
      <c r="N851" t="s">
        <v>28</v>
      </c>
      <c r="O851" s="4">
        <f>E851/D851</f>
        <v>2.1250896057347672</v>
      </c>
      <c r="P851">
        <f>IF(G851,E851/G851,0)</f>
        <v>35</v>
      </c>
      <c r="Q851" t="s">
        <v>2037</v>
      </c>
      <c r="R851" t="s">
        <v>2038</v>
      </c>
      <c r="S851" s="7">
        <f>(((J851/60)/60)/24)+DATE(1970,1,1)</f>
        <v>40825.208333333336</v>
      </c>
      <c r="T851" s="7">
        <f>(((K851/60)/60)/24)+DATE(1970,1,1)</f>
        <v>40830.208333333336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>
        <v>280</v>
      </c>
      <c r="H852" t="s">
        <v>21</v>
      </c>
      <c r="I852" t="s">
        <v>22</v>
      </c>
      <c r="J852">
        <v>1283403600</v>
      </c>
      <c r="K852">
        <v>1284354000</v>
      </c>
      <c r="L852" t="b">
        <v>0</v>
      </c>
      <c r="M852" t="b">
        <v>0</v>
      </c>
      <c r="N852" t="s">
        <v>33</v>
      </c>
      <c r="O852" s="4">
        <f>E852/D852</f>
        <v>2.2885714285714287</v>
      </c>
      <c r="P852">
        <f>IF(G852,E852/G852,0)</f>
        <v>40.049999999999997</v>
      </c>
      <c r="Q852" t="s">
        <v>2039</v>
      </c>
      <c r="R852" t="s">
        <v>2040</v>
      </c>
      <c r="S852" s="7">
        <f>(((J852/60)/60)/24)+DATE(1970,1,1)</f>
        <v>40423.208333333336</v>
      </c>
      <c r="T852" s="7">
        <f>(((K852/60)/60)/24)+DATE(1970,1,1)</f>
        <v>40434.208333333336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>
        <v>366</v>
      </c>
      <c r="H853" t="s">
        <v>107</v>
      </c>
      <c r="I853" t="s">
        <v>108</v>
      </c>
      <c r="J853">
        <v>1412744400</v>
      </c>
      <c r="K853">
        <v>1413781200</v>
      </c>
      <c r="L853" t="b">
        <v>0</v>
      </c>
      <c r="M853" t="b">
        <v>1</v>
      </c>
      <c r="N853" t="s">
        <v>65</v>
      </c>
      <c r="O853" s="4">
        <f>E853/D853</f>
        <v>1.5729069767441861</v>
      </c>
      <c r="P853">
        <f>IF(G853,E853/G853,0)</f>
        <v>36.959016393442624</v>
      </c>
      <c r="Q853" t="s">
        <v>2037</v>
      </c>
      <c r="R853" t="s">
        <v>2046</v>
      </c>
      <c r="S853" s="7">
        <f>(((J853/60)/60)/24)+DATE(1970,1,1)</f>
        <v>41920.208333333336</v>
      </c>
      <c r="T853" s="7">
        <f>(((K853/60)/60)/24)+DATE(1970,1,1)</f>
        <v>41932.208333333336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>
        <v>270</v>
      </c>
      <c r="H854" t="s">
        <v>21</v>
      </c>
      <c r="I854" t="s">
        <v>22</v>
      </c>
      <c r="J854">
        <v>1458190800</v>
      </c>
      <c r="K854">
        <v>1459486800</v>
      </c>
      <c r="L854" t="b">
        <v>1</v>
      </c>
      <c r="M854" t="b">
        <v>1</v>
      </c>
      <c r="N854" t="s">
        <v>68</v>
      </c>
      <c r="O854" s="4">
        <f>E854/D854</f>
        <v>2.3230555555555554</v>
      </c>
      <c r="P854">
        <f>IF(G854,E854/G854,0)</f>
        <v>30.974074074074075</v>
      </c>
      <c r="Q854" t="s">
        <v>2047</v>
      </c>
      <c r="R854" t="s">
        <v>2048</v>
      </c>
      <c r="S854" s="7">
        <f>(((J854/60)/60)/24)+DATE(1970,1,1)</f>
        <v>42446.208333333328</v>
      </c>
      <c r="T854" s="7">
        <f>(((K854/60)/60)/24)+DATE(1970,1,1)</f>
        <v>42461.208333333328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>
        <v>137</v>
      </c>
      <c r="H855" t="s">
        <v>21</v>
      </c>
      <c r="I855" t="s">
        <v>22</v>
      </c>
      <c r="J855">
        <v>1274590800</v>
      </c>
      <c r="K855">
        <v>1275886800</v>
      </c>
      <c r="L855" t="b">
        <v>0</v>
      </c>
      <c r="M855" t="b">
        <v>0</v>
      </c>
      <c r="N855" t="s">
        <v>122</v>
      </c>
      <c r="O855" s="4">
        <f>E855/D855</f>
        <v>2.5670212765957445</v>
      </c>
      <c r="P855">
        <f>IF(G855,E855/G855,0)</f>
        <v>88.065693430656935</v>
      </c>
      <c r="Q855" t="s">
        <v>2054</v>
      </c>
      <c r="R855" t="s">
        <v>2055</v>
      </c>
      <c r="S855" s="7">
        <f>(((J855/60)/60)/24)+DATE(1970,1,1)</f>
        <v>40321.208333333336</v>
      </c>
      <c r="T855" s="7">
        <f>(((K855/60)/60)/24)+DATE(1970,1,1)</f>
        <v>40336.208333333336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>
        <v>3205</v>
      </c>
      <c r="H856" t="s">
        <v>21</v>
      </c>
      <c r="I856" t="s">
        <v>22</v>
      </c>
      <c r="J856">
        <v>1351400400</v>
      </c>
      <c r="K856">
        <v>1355983200</v>
      </c>
      <c r="L856" t="b">
        <v>0</v>
      </c>
      <c r="M856" t="b">
        <v>0</v>
      </c>
      <c r="N856" t="s">
        <v>33</v>
      </c>
      <c r="O856" s="4">
        <f>E856/D856</f>
        <v>1.6847017045454546</v>
      </c>
      <c r="P856">
        <f>IF(G856,E856/G856,0)</f>
        <v>37.005616224648989</v>
      </c>
      <c r="Q856" t="s">
        <v>2039</v>
      </c>
      <c r="R856" t="s">
        <v>2040</v>
      </c>
      <c r="S856" s="7">
        <f>(((J856/60)/60)/24)+DATE(1970,1,1)</f>
        <v>41210.208333333336</v>
      </c>
      <c r="T856" s="7">
        <f>(((K856/60)/60)/24)+DATE(1970,1,1)</f>
        <v>41263.25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>
        <v>288</v>
      </c>
      <c r="H857" t="s">
        <v>36</v>
      </c>
      <c r="I857" t="s">
        <v>37</v>
      </c>
      <c r="J857">
        <v>1514354400</v>
      </c>
      <c r="K857">
        <v>1515391200</v>
      </c>
      <c r="L857" t="b">
        <v>0</v>
      </c>
      <c r="M857" t="b">
        <v>1</v>
      </c>
      <c r="N857" t="s">
        <v>33</v>
      </c>
      <c r="O857" s="4">
        <f>E857/D857</f>
        <v>1.6657777777777778</v>
      </c>
      <c r="P857">
        <f>IF(G857,E857/G857,0)</f>
        <v>26.027777777777779</v>
      </c>
      <c r="Q857" t="s">
        <v>2039</v>
      </c>
      <c r="R857" t="s">
        <v>2040</v>
      </c>
      <c r="S857" s="7">
        <f>(((J857/60)/60)/24)+DATE(1970,1,1)</f>
        <v>43096.25</v>
      </c>
      <c r="T857" s="7">
        <f>(((K857/60)/60)/24)+DATE(1970,1,1)</f>
        <v>43108.25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>
        <v>148</v>
      </c>
      <c r="H858" t="s">
        <v>21</v>
      </c>
      <c r="I858" t="s">
        <v>22</v>
      </c>
      <c r="J858">
        <v>1421733600</v>
      </c>
      <c r="K858">
        <v>1422252000</v>
      </c>
      <c r="L858" t="b">
        <v>0</v>
      </c>
      <c r="M858" t="b">
        <v>0</v>
      </c>
      <c r="N858" t="s">
        <v>33</v>
      </c>
      <c r="O858" s="4">
        <f>E858/D858</f>
        <v>7.7207692307692311</v>
      </c>
      <c r="P858">
        <f>IF(G858,E858/G858,0)</f>
        <v>67.817567567567565</v>
      </c>
      <c r="Q858" t="s">
        <v>2039</v>
      </c>
      <c r="R858" t="s">
        <v>2040</v>
      </c>
      <c r="S858" s="7">
        <f>(((J858/60)/60)/24)+DATE(1970,1,1)</f>
        <v>42024.25</v>
      </c>
      <c r="T858" s="7">
        <f>(((K858/60)/60)/24)+DATE(1970,1,1)</f>
        <v>42030.25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>
        <v>114</v>
      </c>
      <c r="H859" t="s">
        <v>21</v>
      </c>
      <c r="I859" t="s">
        <v>22</v>
      </c>
      <c r="J859">
        <v>1305176400</v>
      </c>
      <c r="K859">
        <v>1305522000</v>
      </c>
      <c r="L859" t="b">
        <v>0</v>
      </c>
      <c r="M859" t="b">
        <v>0</v>
      </c>
      <c r="N859" t="s">
        <v>53</v>
      </c>
      <c r="O859" s="4">
        <f>E859/D859</f>
        <v>4.0685714285714285</v>
      </c>
      <c r="P859">
        <f>IF(G859,E859/G859,0)</f>
        <v>49.964912280701753</v>
      </c>
      <c r="Q859" t="s">
        <v>2041</v>
      </c>
      <c r="R859" t="s">
        <v>2044</v>
      </c>
      <c r="S859" s="7">
        <f>(((J859/60)/60)/24)+DATE(1970,1,1)</f>
        <v>40675.208333333336</v>
      </c>
      <c r="T859" s="7">
        <f>(((K859/60)/60)/24)+DATE(1970,1,1)</f>
        <v>40679.208333333336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>
        <v>1518</v>
      </c>
      <c r="H860" t="s">
        <v>15</v>
      </c>
      <c r="I860" t="s">
        <v>16</v>
      </c>
      <c r="J860">
        <v>1414126800</v>
      </c>
      <c r="K860">
        <v>1414904400</v>
      </c>
      <c r="L860" t="b">
        <v>0</v>
      </c>
      <c r="M860" t="b">
        <v>0</v>
      </c>
      <c r="N860" t="s">
        <v>23</v>
      </c>
      <c r="O860" s="4">
        <f>E860/D860</f>
        <v>5.6420608108108112</v>
      </c>
      <c r="P860">
        <f>IF(G860,E860/G860,0)</f>
        <v>110.01646903820817</v>
      </c>
      <c r="Q860" t="s">
        <v>2035</v>
      </c>
      <c r="R860" t="s">
        <v>2036</v>
      </c>
      <c r="S860" s="7">
        <f>(((J860/60)/60)/24)+DATE(1970,1,1)</f>
        <v>41936.208333333336</v>
      </c>
      <c r="T860" s="7">
        <f>(((K860/60)/60)/24)+DATE(1970,1,1)</f>
        <v>41945.208333333336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>
        <v>166</v>
      </c>
      <c r="H861" t="s">
        <v>21</v>
      </c>
      <c r="I861" t="s">
        <v>22</v>
      </c>
      <c r="J861">
        <v>1500699600</v>
      </c>
      <c r="K861">
        <v>1501131600</v>
      </c>
      <c r="L861" t="b">
        <v>0</v>
      </c>
      <c r="M861" t="b">
        <v>0</v>
      </c>
      <c r="N861" t="s">
        <v>23</v>
      </c>
      <c r="O861" s="4">
        <f>E861/D861</f>
        <v>6.5545454545454547</v>
      </c>
      <c r="P861">
        <f>IF(G861,E861/G861,0)</f>
        <v>86.867469879518069</v>
      </c>
      <c r="Q861" t="s">
        <v>2035</v>
      </c>
      <c r="R861" t="s">
        <v>2036</v>
      </c>
      <c r="S861" s="7">
        <f>(((J861/60)/60)/24)+DATE(1970,1,1)</f>
        <v>42938.208333333328</v>
      </c>
      <c r="T861" s="7">
        <f>(((K861/60)/60)/24)+DATE(1970,1,1)</f>
        <v>42943.208333333328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>
        <v>100</v>
      </c>
      <c r="H862" t="s">
        <v>26</v>
      </c>
      <c r="I862" t="s">
        <v>27</v>
      </c>
      <c r="J862">
        <v>1354082400</v>
      </c>
      <c r="K862">
        <v>1355032800</v>
      </c>
      <c r="L862" t="b">
        <v>0</v>
      </c>
      <c r="M862" t="b">
        <v>0</v>
      </c>
      <c r="N862" t="s">
        <v>159</v>
      </c>
      <c r="O862" s="4">
        <f>E862/D862</f>
        <v>1.7725714285714285</v>
      </c>
      <c r="P862">
        <f>IF(G862,E862/G862,0)</f>
        <v>62.04</v>
      </c>
      <c r="Q862" t="s">
        <v>2035</v>
      </c>
      <c r="R862" t="s">
        <v>2058</v>
      </c>
      <c r="S862" s="7">
        <f>(((J862/60)/60)/24)+DATE(1970,1,1)</f>
        <v>41241.25</v>
      </c>
      <c r="T862" s="7">
        <f>(((K862/60)/60)/24)+DATE(1970,1,1)</f>
        <v>41252.25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>
        <v>235</v>
      </c>
      <c r="H863" t="s">
        <v>21</v>
      </c>
      <c r="I863" t="s">
        <v>22</v>
      </c>
      <c r="J863">
        <v>1336453200</v>
      </c>
      <c r="K863">
        <v>1339477200</v>
      </c>
      <c r="L863" t="b">
        <v>0</v>
      </c>
      <c r="M863" t="b">
        <v>1</v>
      </c>
      <c r="N863" t="s">
        <v>33</v>
      </c>
      <c r="O863" s="4">
        <f>E863/D863</f>
        <v>1.1317857142857144</v>
      </c>
      <c r="P863">
        <f>IF(G863,E863/G863,0)</f>
        <v>26.970212765957445</v>
      </c>
      <c r="Q863" t="s">
        <v>2039</v>
      </c>
      <c r="R863" t="s">
        <v>2040</v>
      </c>
      <c r="S863" s="7">
        <f>(((J863/60)/60)/24)+DATE(1970,1,1)</f>
        <v>41037.208333333336</v>
      </c>
      <c r="T863" s="7">
        <f>(((K863/60)/60)/24)+DATE(1970,1,1)</f>
        <v>41072.208333333336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>
        <v>148</v>
      </c>
      <c r="H864" t="s">
        <v>21</v>
      </c>
      <c r="I864" t="s">
        <v>22</v>
      </c>
      <c r="J864">
        <v>1305262800</v>
      </c>
      <c r="K864">
        <v>1305954000</v>
      </c>
      <c r="L864" t="b">
        <v>0</v>
      </c>
      <c r="M864" t="b">
        <v>0</v>
      </c>
      <c r="N864" t="s">
        <v>23</v>
      </c>
      <c r="O864" s="4">
        <f>E864/D864</f>
        <v>7.2818181818181822</v>
      </c>
      <c r="P864">
        <f>IF(G864,E864/G864,0)</f>
        <v>54.121621621621621</v>
      </c>
      <c r="Q864" t="s">
        <v>2035</v>
      </c>
      <c r="R864" t="s">
        <v>2036</v>
      </c>
      <c r="S864" s="7">
        <f>(((J864/60)/60)/24)+DATE(1970,1,1)</f>
        <v>40676.208333333336</v>
      </c>
      <c r="T864" s="7">
        <f>(((K864/60)/60)/24)+DATE(1970,1,1)</f>
        <v>40684.208333333336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>
        <v>198</v>
      </c>
      <c r="H865" t="s">
        <v>21</v>
      </c>
      <c r="I865" t="s">
        <v>22</v>
      </c>
      <c r="J865">
        <v>1492232400</v>
      </c>
      <c r="K865">
        <v>1494392400</v>
      </c>
      <c r="L865" t="b">
        <v>1</v>
      </c>
      <c r="M865" t="b">
        <v>1</v>
      </c>
      <c r="N865" t="s">
        <v>60</v>
      </c>
      <c r="O865" s="4">
        <f>E865/D865</f>
        <v>2.0833333333333335</v>
      </c>
      <c r="P865">
        <f>IF(G865,E865/G865,0)</f>
        <v>41.035353535353536</v>
      </c>
      <c r="Q865" t="s">
        <v>2035</v>
      </c>
      <c r="R865" t="s">
        <v>2045</v>
      </c>
      <c r="S865" s="7">
        <f>(((J865/60)/60)/24)+DATE(1970,1,1)</f>
        <v>42840.208333333328</v>
      </c>
      <c r="T865" s="7">
        <f>(((K865/60)/60)/24)+DATE(1970,1,1)</f>
        <v>42865.208333333328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>
        <v>150</v>
      </c>
      <c r="H866" t="s">
        <v>21</v>
      </c>
      <c r="I866" t="s">
        <v>22</v>
      </c>
      <c r="J866">
        <v>1386741600</v>
      </c>
      <c r="K866">
        <v>1388037600</v>
      </c>
      <c r="L866" t="b">
        <v>0</v>
      </c>
      <c r="M866" t="b">
        <v>0</v>
      </c>
      <c r="N866" t="s">
        <v>33</v>
      </c>
      <c r="O866" s="4">
        <f>E866/D866</f>
        <v>2.31</v>
      </c>
      <c r="P866">
        <f>IF(G866,E866/G866,0)</f>
        <v>73.92</v>
      </c>
      <c r="Q866" t="s">
        <v>2039</v>
      </c>
      <c r="R866" t="s">
        <v>2040</v>
      </c>
      <c r="S866" s="7">
        <f>(((J866/60)/60)/24)+DATE(1970,1,1)</f>
        <v>41619.25</v>
      </c>
      <c r="T866" s="7">
        <f>(((K866/60)/60)/24)+DATE(1970,1,1)</f>
        <v>41634.25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>
        <v>216</v>
      </c>
      <c r="H867" t="s">
        <v>107</v>
      </c>
      <c r="I867" t="s">
        <v>108</v>
      </c>
      <c r="J867">
        <v>1397451600</v>
      </c>
      <c r="K867">
        <v>1398056400</v>
      </c>
      <c r="L867" t="b">
        <v>0</v>
      </c>
      <c r="M867" t="b">
        <v>1</v>
      </c>
      <c r="N867" t="s">
        <v>33</v>
      </c>
      <c r="O867" s="4">
        <f>E867/D867</f>
        <v>2.7074418604651163</v>
      </c>
      <c r="P867">
        <f>IF(G867,E867/G867,0)</f>
        <v>53.898148148148145</v>
      </c>
      <c r="Q867" t="s">
        <v>2039</v>
      </c>
      <c r="R867" t="s">
        <v>2040</v>
      </c>
      <c r="S867" s="7">
        <f>(((J867/60)/60)/24)+DATE(1970,1,1)</f>
        <v>41743.208333333336</v>
      </c>
      <c r="T867" s="7">
        <f>(((K867/60)/60)/24)+DATE(1970,1,1)</f>
        <v>41750.208333333336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>
        <v>5139</v>
      </c>
      <c r="H868" t="s">
        <v>21</v>
      </c>
      <c r="I868" t="s">
        <v>22</v>
      </c>
      <c r="J868">
        <v>1549692000</v>
      </c>
      <c r="K868">
        <v>1550037600</v>
      </c>
      <c r="L868" t="b">
        <v>0</v>
      </c>
      <c r="M868" t="b">
        <v>0</v>
      </c>
      <c r="N868" t="s">
        <v>60</v>
      </c>
      <c r="O868" s="4">
        <f>E868/D868</f>
        <v>1.1335962566844919</v>
      </c>
      <c r="P868">
        <f>IF(G868,E868/G868,0)</f>
        <v>32.999805409612762</v>
      </c>
      <c r="Q868" t="s">
        <v>2035</v>
      </c>
      <c r="R868" t="s">
        <v>2045</v>
      </c>
      <c r="S868" s="7">
        <f>(((J868/60)/60)/24)+DATE(1970,1,1)</f>
        <v>43505.25</v>
      </c>
      <c r="T868" s="7">
        <f>(((K868/60)/60)/24)+DATE(1970,1,1)</f>
        <v>43509.25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>
        <v>2353</v>
      </c>
      <c r="H869" t="s">
        <v>21</v>
      </c>
      <c r="I869" t="s">
        <v>22</v>
      </c>
      <c r="J869">
        <v>1492059600</v>
      </c>
      <c r="K869">
        <v>1492923600</v>
      </c>
      <c r="L869" t="b">
        <v>0</v>
      </c>
      <c r="M869" t="b">
        <v>0</v>
      </c>
      <c r="N869" t="s">
        <v>33</v>
      </c>
      <c r="O869" s="4">
        <f>E869/D869</f>
        <v>1.9055555555555554</v>
      </c>
      <c r="P869">
        <f>IF(G869,E869/G869,0)</f>
        <v>43.00254993625159</v>
      </c>
      <c r="Q869" t="s">
        <v>2039</v>
      </c>
      <c r="R869" t="s">
        <v>2040</v>
      </c>
      <c r="S869" s="7">
        <f>(((J869/60)/60)/24)+DATE(1970,1,1)</f>
        <v>42838.208333333328</v>
      </c>
      <c r="T869" s="7">
        <f>(((K869/60)/60)/24)+DATE(1970,1,1)</f>
        <v>42848.208333333328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>
        <v>78</v>
      </c>
      <c r="H870" t="s">
        <v>107</v>
      </c>
      <c r="I870" t="s">
        <v>108</v>
      </c>
      <c r="J870">
        <v>1463979600</v>
      </c>
      <c r="K870">
        <v>1467522000</v>
      </c>
      <c r="L870" t="b">
        <v>0</v>
      </c>
      <c r="M870" t="b">
        <v>0</v>
      </c>
      <c r="N870" t="s">
        <v>28</v>
      </c>
      <c r="O870" s="4">
        <f>E870/D870</f>
        <v>1.355</v>
      </c>
      <c r="P870">
        <f>IF(G870,E870/G870,0)</f>
        <v>86.858974358974365</v>
      </c>
      <c r="Q870" t="s">
        <v>2037</v>
      </c>
      <c r="R870" t="s">
        <v>2038</v>
      </c>
      <c r="S870" s="7">
        <f>(((J870/60)/60)/24)+DATE(1970,1,1)</f>
        <v>42513.208333333328</v>
      </c>
      <c r="T870" s="7">
        <f>(((K870/60)/60)/24)+DATE(1970,1,1)</f>
        <v>42554.208333333328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>
        <v>174</v>
      </c>
      <c r="H871" t="s">
        <v>98</v>
      </c>
      <c r="I871" t="s">
        <v>99</v>
      </c>
      <c r="J871">
        <v>1313211600</v>
      </c>
      <c r="K871">
        <v>1313643600</v>
      </c>
      <c r="L871" t="b">
        <v>0</v>
      </c>
      <c r="M871" t="b">
        <v>0</v>
      </c>
      <c r="N871" t="s">
        <v>71</v>
      </c>
      <c r="O871" s="4">
        <f>E871/D871</f>
        <v>7.8792307692307695</v>
      </c>
      <c r="P871">
        <f>IF(G871,E871/G871,0)</f>
        <v>58.867816091954026</v>
      </c>
      <c r="Q871" t="s">
        <v>2041</v>
      </c>
      <c r="R871" t="s">
        <v>2049</v>
      </c>
      <c r="S871" s="7">
        <f>(((J871/60)/60)/24)+DATE(1970,1,1)</f>
        <v>40768.208333333336</v>
      </c>
      <c r="T871" s="7">
        <f>(((K871/60)/60)/24)+DATE(1970,1,1)</f>
        <v>40773.208333333336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>
        <v>164</v>
      </c>
      <c r="H872" t="s">
        <v>21</v>
      </c>
      <c r="I872" t="s">
        <v>22</v>
      </c>
      <c r="J872">
        <v>1469163600</v>
      </c>
      <c r="K872">
        <v>1470805200</v>
      </c>
      <c r="L872" t="b">
        <v>0</v>
      </c>
      <c r="M872" t="b">
        <v>1</v>
      </c>
      <c r="N872" t="s">
        <v>53</v>
      </c>
      <c r="O872" s="4">
        <f>E872/D872</f>
        <v>1.0629411764705883</v>
      </c>
      <c r="P872">
        <f>IF(G872,E872/G872,0)</f>
        <v>33.054878048780488</v>
      </c>
      <c r="Q872" t="s">
        <v>2041</v>
      </c>
      <c r="R872" t="s">
        <v>2044</v>
      </c>
      <c r="S872" s="7">
        <f>(((J872/60)/60)/24)+DATE(1970,1,1)</f>
        <v>42573.208333333328</v>
      </c>
      <c r="T872" s="7">
        <f>(((K872/60)/60)/24)+DATE(1970,1,1)</f>
        <v>42592.208333333328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>
        <v>161</v>
      </c>
      <c r="H873" t="s">
        <v>21</v>
      </c>
      <c r="I873" t="s">
        <v>22</v>
      </c>
      <c r="J873">
        <v>1298959200</v>
      </c>
      <c r="K873">
        <v>1301374800</v>
      </c>
      <c r="L873" t="b">
        <v>0</v>
      </c>
      <c r="M873" t="b">
        <v>1</v>
      </c>
      <c r="N873" t="s">
        <v>71</v>
      </c>
      <c r="O873" s="4">
        <f>E873/D873</f>
        <v>2.153137254901961</v>
      </c>
      <c r="P873">
        <f>IF(G873,E873/G873,0)</f>
        <v>68.204968944099377</v>
      </c>
      <c r="Q873" t="s">
        <v>2041</v>
      </c>
      <c r="R873" t="s">
        <v>2049</v>
      </c>
      <c r="S873" s="7">
        <f>(((J873/60)/60)/24)+DATE(1970,1,1)</f>
        <v>40603.25</v>
      </c>
      <c r="T873" s="7">
        <f>(((K873/60)/60)/24)+DATE(1970,1,1)</f>
        <v>40631.208333333336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>
        <v>138</v>
      </c>
      <c r="H874" t="s">
        <v>21</v>
      </c>
      <c r="I874" t="s">
        <v>22</v>
      </c>
      <c r="J874">
        <v>1387260000</v>
      </c>
      <c r="K874">
        <v>1387864800</v>
      </c>
      <c r="L874" t="b">
        <v>0</v>
      </c>
      <c r="M874" t="b">
        <v>0</v>
      </c>
      <c r="N874" t="s">
        <v>23</v>
      </c>
      <c r="O874" s="4">
        <f>E874/D874</f>
        <v>1.4122972972972974</v>
      </c>
      <c r="P874">
        <f>IF(G874,E874/G874,0)</f>
        <v>75.731884057971016</v>
      </c>
      <c r="Q874" t="s">
        <v>2035</v>
      </c>
      <c r="R874" t="s">
        <v>2036</v>
      </c>
      <c r="S874" s="7">
        <f>(((J874/60)/60)/24)+DATE(1970,1,1)</f>
        <v>41625.25</v>
      </c>
      <c r="T874" s="7">
        <f>(((K874/60)/60)/24)+DATE(1970,1,1)</f>
        <v>41632.25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v>3308</v>
      </c>
      <c r="H875" t="s">
        <v>21</v>
      </c>
      <c r="I875" t="s">
        <v>22</v>
      </c>
      <c r="J875">
        <v>1457244000</v>
      </c>
      <c r="K875">
        <v>1458190800</v>
      </c>
      <c r="L875" t="b">
        <v>0</v>
      </c>
      <c r="M875" t="b">
        <v>0</v>
      </c>
      <c r="N875" t="s">
        <v>28</v>
      </c>
      <c r="O875" s="4">
        <f>E875/D875</f>
        <v>1.1533745781777278</v>
      </c>
      <c r="P875">
        <f>IF(G875,E875/G875,0)</f>
        <v>30.996070133010882</v>
      </c>
      <c r="Q875" t="s">
        <v>2037</v>
      </c>
      <c r="R875" t="s">
        <v>2038</v>
      </c>
      <c r="S875" s="7">
        <f>(((J875/60)/60)/24)+DATE(1970,1,1)</f>
        <v>42435.25</v>
      </c>
      <c r="T875" s="7">
        <f>(((K875/60)/60)/24)+DATE(1970,1,1)</f>
        <v>42446.208333333328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>
        <v>127</v>
      </c>
      <c r="H876" t="s">
        <v>26</v>
      </c>
      <c r="I876" t="s">
        <v>27</v>
      </c>
      <c r="J876">
        <v>1556341200</v>
      </c>
      <c r="K876">
        <v>1559278800</v>
      </c>
      <c r="L876" t="b">
        <v>0</v>
      </c>
      <c r="M876" t="b">
        <v>1</v>
      </c>
      <c r="N876" t="s">
        <v>71</v>
      </c>
      <c r="O876" s="4">
        <f>E876/D876</f>
        <v>1.9311940298507462</v>
      </c>
      <c r="P876">
        <f>IF(G876,E876/G876,0)</f>
        <v>101.88188976377953</v>
      </c>
      <c r="Q876" t="s">
        <v>2041</v>
      </c>
      <c r="R876" t="s">
        <v>2049</v>
      </c>
      <c r="S876" s="7">
        <f>(((J876/60)/60)/24)+DATE(1970,1,1)</f>
        <v>43582.208333333328</v>
      </c>
      <c r="T876" s="7">
        <f>(((K876/60)/60)/24)+DATE(1970,1,1)</f>
        <v>43616.208333333328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>
        <v>207</v>
      </c>
      <c r="H877" t="s">
        <v>107</v>
      </c>
      <c r="I877" t="s">
        <v>108</v>
      </c>
      <c r="J877">
        <v>1522126800</v>
      </c>
      <c r="K877">
        <v>1522731600</v>
      </c>
      <c r="L877" t="b">
        <v>0</v>
      </c>
      <c r="M877" t="b">
        <v>1</v>
      </c>
      <c r="N877" t="s">
        <v>159</v>
      </c>
      <c r="O877" s="4">
        <f>E877/D877</f>
        <v>7.2973333333333334</v>
      </c>
      <c r="P877">
        <f>IF(G877,E877/G877,0)</f>
        <v>52.879227053140099</v>
      </c>
      <c r="Q877" t="s">
        <v>2035</v>
      </c>
      <c r="R877" t="s">
        <v>2058</v>
      </c>
      <c r="S877" s="7">
        <f>(((J877/60)/60)/24)+DATE(1970,1,1)</f>
        <v>43186.208333333328</v>
      </c>
      <c r="T877" s="7">
        <f>(((K877/60)/60)/24)+DATE(1970,1,1)</f>
        <v>43193.208333333328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>
        <v>181</v>
      </c>
      <c r="H878" t="s">
        <v>98</v>
      </c>
      <c r="I878" t="s">
        <v>99</v>
      </c>
      <c r="J878">
        <v>1372136400</v>
      </c>
      <c r="K878">
        <v>1372482000</v>
      </c>
      <c r="L878" t="b">
        <v>0</v>
      </c>
      <c r="M878" t="b">
        <v>0</v>
      </c>
      <c r="N878" t="s">
        <v>68</v>
      </c>
      <c r="O878" s="4">
        <f>E878/D878</f>
        <v>11.859090909090909</v>
      </c>
      <c r="P878">
        <f>IF(G878,E878/G878,0)</f>
        <v>72.071823204419886</v>
      </c>
      <c r="Q878" t="s">
        <v>2047</v>
      </c>
      <c r="R878" t="s">
        <v>2048</v>
      </c>
      <c r="S878" s="7">
        <f>(((J878/60)/60)/24)+DATE(1970,1,1)</f>
        <v>41450.208333333336</v>
      </c>
      <c r="T878" s="7">
        <f>(((K878/60)/60)/24)+DATE(1970,1,1)</f>
        <v>41454.208333333336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>
        <v>110</v>
      </c>
      <c r="H879" t="s">
        <v>21</v>
      </c>
      <c r="I879" t="s">
        <v>22</v>
      </c>
      <c r="J879">
        <v>1513922400</v>
      </c>
      <c r="K879">
        <v>1514959200</v>
      </c>
      <c r="L879" t="b">
        <v>0</v>
      </c>
      <c r="M879" t="b">
        <v>0</v>
      </c>
      <c r="N879" t="s">
        <v>23</v>
      </c>
      <c r="O879" s="4">
        <f>E879/D879</f>
        <v>1.2539393939393939</v>
      </c>
      <c r="P879">
        <f>IF(G879,E879/G879,0)</f>
        <v>75.236363636363635</v>
      </c>
      <c r="Q879" t="s">
        <v>2035</v>
      </c>
      <c r="R879" t="s">
        <v>2036</v>
      </c>
      <c r="S879" s="7">
        <f>(((J879/60)/60)/24)+DATE(1970,1,1)</f>
        <v>43091.25</v>
      </c>
      <c r="T879" s="7">
        <f>(((K879/60)/60)/24)+DATE(1970,1,1)</f>
        <v>43103.25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>
        <v>185</v>
      </c>
      <c r="H880" t="s">
        <v>21</v>
      </c>
      <c r="I880" t="s">
        <v>22</v>
      </c>
      <c r="J880">
        <v>1546149600</v>
      </c>
      <c r="K880">
        <v>1548136800</v>
      </c>
      <c r="L880" t="b">
        <v>0</v>
      </c>
      <c r="M880" t="b">
        <v>0</v>
      </c>
      <c r="N880" t="s">
        <v>28</v>
      </c>
      <c r="O880" s="4">
        <f>E880/D880</f>
        <v>1.0963157894736841</v>
      </c>
      <c r="P880">
        <f>IF(G880,E880/G880,0)</f>
        <v>45.037837837837834</v>
      </c>
      <c r="Q880" t="s">
        <v>2037</v>
      </c>
      <c r="R880" t="s">
        <v>2038</v>
      </c>
      <c r="S880" s="7">
        <f>(((J880/60)/60)/24)+DATE(1970,1,1)</f>
        <v>43464.25</v>
      </c>
      <c r="T880" s="7">
        <f>(((K880/60)/60)/24)+DATE(1970,1,1)</f>
        <v>43487.25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>
        <v>121</v>
      </c>
      <c r="H881" t="s">
        <v>21</v>
      </c>
      <c r="I881" t="s">
        <v>22</v>
      </c>
      <c r="J881">
        <v>1338440400</v>
      </c>
      <c r="K881">
        <v>1340859600</v>
      </c>
      <c r="L881" t="b">
        <v>0</v>
      </c>
      <c r="M881" t="b">
        <v>1</v>
      </c>
      <c r="N881" t="s">
        <v>33</v>
      </c>
      <c r="O881" s="4">
        <f>E881/D881</f>
        <v>1.8847058823529412</v>
      </c>
      <c r="P881">
        <f>IF(G881,E881/G881,0)</f>
        <v>52.958677685950413</v>
      </c>
      <c r="Q881" t="s">
        <v>2039</v>
      </c>
      <c r="R881" t="s">
        <v>2040</v>
      </c>
      <c r="S881" s="7">
        <f>(((J881/60)/60)/24)+DATE(1970,1,1)</f>
        <v>41060.208333333336</v>
      </c>
      <c r="T881" s="7">
        <f>(((K881/60)/60)/24)+DATE(1970,1,1)</f>
        <v>41088.208333333336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>
        <v>106</v>
      </c>
      <c r="H882" t="s">
        <v>21</v>
      </c>
      <c r="I882" t="s">
        <v>22</v>
      </c>
      <c r="J882">
        <v>1577772000</v>
      </c>
      <c r="K882">
        <v>1579672800</v>
      </c>
      <c r="L882" t="b">
        <v>0</v>
      </c>
      <c r="M882" t="b">
        <v>1</v>
      </c>
      <c r="N882" t="s">
        <v>122</v>
      </c>
      <c r="O882" s="4">
        <f>E882/D882</f>
        <v>2.0291304347826089</v>
      </c>
      <c r="P882">
        <f>IF(G882,E882/G882,0)</f>
        <v>44.028301886792455</v>
      </c>
      <c r="Q882" t="s">
        <v>2054</v>
      </c>
      <c r="R882" t="s">
        <v>2055</v>
      </c>
      <c r="S882" s="7">
        <f>(((J882/60)/60)/24)+DATE(1970,1,1)</f>
        <v>43830.25</v>
      </c>
      <c r="T882" s="7">
        <f>(((K882/60)/60)/24)+DATE(1970,1,1)</f>
        <v>43852.25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>
        <v>142</v>
      </c>
      <c r="H883" t="s">
        <v>21</v>
      </c>
      <c r="I883" t="s">
        <v>22</v>
      </c>
      <c r="J883">
        <v>1562216400</v>
      </c>
      <c r="K883">
        <v>1562389200</v>
      </c>
      <c r="L883" t="b">
        <v>0</v>
      </c>
      <c r="M883" t="b">
        <v>0</v>
      </c>
      <c r="N883" t="s">
        <v>122</v>
      </c>
      <c r="O883" s="4">
        <f>E883/D883</f>
        <v>1.9703225806451612</v>
      </c>
      <c r="P883">
        <f>IF(G883,E883/G883,0)</f>
        <v>86.028169014084511</v>
      </c>
      <c r="Q883" t="s">
        <v>2054</v>
      </c>
      <c r="R883" t="s">
        <v>2055</v>
      </c>
      <c r="S883" s="7">
        <f>(((J883/60)/60)/24)+DATE(1970,1,1)</f>
        <v>43650.208333333328</v>
      </c>
      <c r="T883" s="7">
        <f>(((K883/60)/60)/24)+DATE(1970,1,1)</f>
        <v>43652.208333333328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>
        <v>233</v>
      </c>
      <c r="H884" t="s">
        <v>21</v>
      </c>
      <c r="I884" t="s">
        <v>22</v>
      </c>
      <c r="J884">
        <v>1548568800</v>
      </c>
      <c r="K884">
        <v>1551506400</v>
      </c>
      <c r="L884" t="b">
        <v>0</v>
      </c>
      <c r="M884" t="b">
        <v>0</v>
      </c>
      <c r="N884" t="s">
        <v>33</v>
      </c>
      <c r="O884" s="4">
        <f>E884/D884</f>
        <v>1.07</v>
      </c>
      <c r="P884">
        <f>IF(G884,E884/G884,0)</f>
        <v>28.012875536480685</v>
      </c>
      <c r="Q884" t="s">
        <v>2039</v>
      </c>
      <c r="R884" t="s">
        <v>2040</v>
      </c>
      <c r="S884" s="7">
        <f>(((J884/60)/60)/24)+DATE(1970,1,1)</f>
        <v>43492.25</v>
      </c>
      <c r="T884" s="7">
        <f>(((K884/60)/60)/24)+DATE(1970,1,1)</f>
        <v>43526.25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>
        <v>218</v>
      </c>
      <c r="H885" t="s">
        <v>21</v>
      </c>
      <c r="I885" t="s">
        <v>22</v>
      </c>
      <c r="J885">
        <v>1514872800</v>
      </c>
      <c r="K885">
        <v>1516600800</v>
      </c>
      <c r="L885" t="b">
        <v>0</v>
      </c>
      <c r="M885" t="b">
        <v>0</v>
      </c>
      <c r="N885" t="s">
        <v>23</v>
      </c>
      <c r="O885" s="4">
        <f>E885/D885</f>
        <v>2.6873076923076922</v>
      </c>
      <c r="P885">
        <f>IF(G885,E885/G885,0)</f>
        <v>32.050458715596328</v>
      </c>
      <c r="Q885" t="s">
        <v>2035</v>
      </c>
      <c r="R885" t="s">
        <v>2036</v>
      </c>
      <c r="S885" s="7">
        <f>(((J885/60)/60)/24)+DATE(1970,1,1)</f>
        <v>43102.25</v>
      </c>
      <c r="T885" s="7">
        <f>(((K885/60)/60)/24)+DATE(1970,1,1)</f>
        <v>43122.25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>
        <v>76</v>
      </c>
      <c r="H886" t="s">
        <v>21</v>
      </c>
      <c r="I886" t="s">
        <v>22</v>
      </c>
      <c r="J886">
        <v>1330927200</v>
      </c>
      <c r="K886">
        <v>1332997200</v>
      </c>
      <c r="L886" t="b">
        <v>0</v>
      </c>
      <c r="M886" t="b">
        <v>1</v>
      </c>
      <c r="N886" t="s">
        <v>53</v>
      </c>
      <c r="O886" s="4">
        <f>E886/D886</f>
        <v>11.802857142857142</v>
      </c>
      <c r="P886">
        <f>IF(G886,E886/G886,0)</f>
        <v>108.71052631578948</v>
      </c>
      <c r="Q886" t="s">
        <v>2041</v>
      </c>
      <c r="R886" t="s">
        <v>2044</v>
      </c>
      <c r="S886" s="7">
        <f>(((J886/60)/60)/24)+DATE(1970,1,1)</f>
        <v>40973.25</v>
      </c>
      <c r="T886" s="7">
        <f>(((K886/60)/60)/24)+DATE(1970,1,1)</f>
        <v>40997.208333333336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>
        <v>43</v>
      </c>
      <c r="H887" t="s">
        <v>21</v>
      </c>
      <c r="I887" t="s">
        <v>22</v>
      </c>
      <c r="J887">
        <v>1571115600</v>
      </c>
      <c r="K887">
        <v>1574920800</v>
      </c>
      <c r="L887" t="b">
        <v>0</v>
      </c>
      <c r="M887" t="b">
        <v>1</v>
      </c>
      <c r="N887" t="s">
        <v>33</v>
      </c>
      <c r="O887" s="4">
        <f>E887/D887</f>
        <v>2.64</v>
      </c>
      <c r="P887">
        <f>IF(G887,E887/G887,0)</f>
        <v>42.97674418604651</v>
      </c>
      <c r="Q887" t="s">
        <v>2039</v>
      </c>
      <c r="R887" t="s">
        <v>2040</v>
      </c>
      <c r="S887" s="7">
        <f>(((J887/60)/60)/24)+DATE(1970,1,1)</f>
        <v>43753.208333333328</v>
      </c>
      <c r="T887" s="7">
        <f>(((K887/60)/60)/24)+DATE(1970,1,1)</f>
        <v>43797.25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>
        <v>221</v>
      </c>
      <c r="H888" t="s">
        <v>21</v>
      </c>
      <c r="I888" t="s">
        <v>22</v>
      </c>
      <c r="J888">
        <v>1511848800</v>
      </c>
      <c r="K888">
        <v>1512712800</v>
      </c>
      <c r="L888" t="b">
        <v>0</v>
      </c>
      <c r="M888" t="b">
        <v>1</v>
      </c>
      <c r="N888" t="s">
        <v>33</v>
      </c>
      <c r="O888" s="4">
        <f>E888/D888</f>
        <v>1.9312499999999999</v>
      </c>
      <c r="P888">
        <f>IF(G888,E888/G888,0)</f>
        <v>55.927601809954751</v>
      </c>
      <c r="Q888" t="s">
        <v>2039</v>
      </c>
      <c r="R888" t="s">
        <v>2040</v>
      </c>
      <c r="S888" s="7">
        <f>(((J888/60)/60)/24)+DATE(1970,1,1)</f>
        <v>43067.25</v>
      </c>
      <c r="T888" s="7">
        <f>(((K888/60)/60)/24)+DATE(1970,1,1)</f>
        <v>43077.25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>
        <v>2805</v>
      </c>
      <c r="H889" t="s">
        <v>15</v>
      </c>
      <c r="I889" t="s">
        <v>16</v>
      </c>
      <c r="J889">
        <v>1523854800</v>
      </c>
      <c r="K889">
        <v>1524286800</v>
      </c>
      <c r="L889" t="b">
        <v>0</v>
      </c>
      <c r="M889" t="b">
        <v>0</v>
      </c>
      <c r="N889" t="s">
        <v>68</v>
      </c>
      <c r="O889" s="4">
        <f>E889/D889</f>
        <v>2.2552763819095478</v>
      </c>
      <c r="P889">
        <f>IF(G889,E889/G889,0)</f>
        <v>48</v>
      </c>
      <c r="Q889" t="s">
        <v>2047</v>
      </c>
      <c r="R889" t="s">
        <v>2048</v>
      </c>
      <c r="S889" s="7">
        <f>(((J889/60)/60)/24)+DATE(1970,1,1)</f>
        <v>43206.208333333328</v>
      </c>
      <c r="T889" s="7">
        <f>(((K889/60)/60)/24)+DATE(1970,1,1)</f>
        <v>43211.208333333328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>
        <v>68</v>
      </c>
      <c r="H890" t="s">
        <v>21</v>
      </c>
      <c r="I890" t="s">
        <v>22</v>
      </c>
      <c r="J890">
        <v>1346043600</v>
      </c>
      <c r="K890">
        <v>1346907600</v>
      </c>
      <c r="L890" t="b">
        <v>0</v>
      </c>
      <c r="M890" t="b">
        <v>0</v>
      </c>
      <c r="N890" t="s">
        <v>89</v>
      </c>
      <c r="O890" s="4">
        <f>E890/D890</f>
        <v>2.3940625</v>
      </c>
      <c r="P890">
        <f>IF(G890,E890/G890,0)</f>
        <v>112.66176470588235</v>
      </c>
      <c r="Q890" t="s">
        <v>2050</v>
      </c>
      <c r="R890" t="s">
        <v>2051</v>
      </c>
      <c r="S890" s="7">
        <f>(((J890/60)/60)/24)+DATE(1970,1,1)</f>
        <v>41148.208333333336</v>
      </c>
      <c r="T890" s="7">
        <f>(((K890/60)/60)/24)+DATE(1970,1,1)</f>
        <v>41158.208333333336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>
        <v>183</v>
      </c>
      <c r="H891" t="s">
        <v>15</v>
      </c>
      <c r="I891" t="s">
        <v>16</v>
      </c>
      <c r="J891">
        <v>1511935200</v>
      </c>
      <c r="K891">
        <v>1514181600</v>
      </c>
      <c r="L891" t="b">
        <v>0</v>
      </c>
      <c r="M891" t="b">
        <v>0</v>
      </c>
      <c r="N891" t="s">
        <v>23</v>
      </c>
      <c r="O891" s="4">
        <f>E891/D891</f>
        <v>1.3023333333333333</v>
      </c>
      <c r="P891">
        <f>IF(G891,E891/G891,0)</f>
        <v>64.049180327868854</v>
      </c>
      <c r="Q891" t="s">
        <v>2035</v>
      </c>
      <c r="R891" t="s">
        <v>2036</v>
      </c>
      <c r="S891" s="7">
        <f>(((J891/60)/60)/24)+DATE(1970,1,1)</f>
        <v>43068.25</v>
      </c>
      <c r="T891" s="7">
        <f>(((K891/60)/60)/24)+DATE(1970,1,1)</f>
        <v>43094.25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>
        <v>133</v>
      </c>
      <c r="H892" t="s">
        <v>21</v>
      </c>
      <c r="I892" t="s">
        <v>22</v>
      </c>
      <c r="J892">
        <v>1392012000</v>
      </c>
      <c r="K892">
        <v>1392184800</v>
      </c>
      <c r="L892" t="b">
        <v>1</v>
      </c>
      <c r="M892" t="b">
        <v>1</v>
      </c>
      <c r="N892" t="s">
        <v>33</v>
      </c>
      <c r="O892" s="4">
        <f>E892/D892</f>
        <v>6.1521739130434785</v>
      </c>
      <c r="P892">
        <f>IF(G892,E892/G892,0)</f>
        <v>106.39097744360902</v>
      </c>
      <c r="Q892" t="s">
        <v>2039</v>
      </c>
      <c r="R892" t="s">
        <v>2040</v>
      </c>
      <c r="S892" s="7">
        <f>(((J892/60)/60)/24)+DATE(1970,1,1)</f>
        <v>41680.25</v>
      </c>
      <c r="T892" s="7">
        <f>(((K892/60)/60)/24)+DATE(1970,1,1)</f>
        <v>41682.25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>
        <v>2489</v>
      </c>
      <c r="H893" t="s">
        <v>107</v>
      </c>
      <c r="I893" t="s">
        <v>108</v>
      </c>
      <c r="J893">
        <v>1556946000</v>
      </c>
      <c r="K893">
        <v>1559365200</v>
      </c>
      <c r="L893" t="b">
        <v>0</v>
      </c>
      <c r="M893" t="b">
        <v>1</v>
      </c>
      <c r="N893" t="s">
        <v>68</v>
      </c>
      <c r="O893" s="4">
        <f>E893/D893</f>
        <v>3.687953216374269</v>
      </c>
      <c r="P893">
        <f>IF(G893,E893/G893,0)</f>
        <v>76.011249497790274</v>
      </c>
      <c r="Q893" t="s">
        <v>2047</v>
      </c>
      <c r="R893" t="s">
        <v>2048</v>
      </c>
      <c r="S893" s="7">
        <f>(((J893/60)/60)/24)+DATE(1970,1,1)</f>
        <v>43589.208333333328</v>
      </c>
      <c r="T893" s="7">
        <f>(((K893/60)/60)/24)+DATE(1970,1,1)</f>
        <v>43617.208333333328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>
        <v>69</v>
      </c>
      <c r="H894" t="s">
        <v>21</v>
      </c>
      <c r="I894" t="s">
        <v>22</v>
      </c>
      <c r="J894">
        <v>1548050400</v>
      </c>
      <c r="K894">
        <v>1549173600</v>
      </c>
      <c r="L894" t="b">
        <v>0</v>
      </c>
      <c r="M894" t="b">
        <v>1</v>
      </c>
      <c r="N894" t="s">
        <v>33</v>
      </c>
      <c r="O894" s="4">
        <f>E894/D894</f>
        <v>10.948571428571428</v>
      </c>
      <c r="P894">
        <f>IF(G894,E894/G894,0)</f>
        <v>111.07246376811594</v>
      </c>
      <c r="Q894" t="s">
        <v>2039</v>
      </c>
      <c r="R894" t="s">
        <v>2040</v>
      </c>
      <c r="S894" s="7">
        <f>(((J894/60)/60)/24)+DATE(1970,1,1)</f>
        <v>43486.25</v>
      </c>
      <c r="T894" s="7">
        <f>(((K894/60)/60)/24)+DATE(1970,1,1)</f>
        <v>43499.25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>
        <v>279</v>
      </c>
      <c r="H895" t="s">
        <v>40</v>
      </c>
      <c r="I895" t="s">
        <v>41</v>
      </c>
      <c r="J895">
        <v>1532840400</v>
      </c>
      <c r="K895">
        <v>1533963600</v>
      </c>
      <c r="L895" t="b">
        <v>0</v>
      </c>
      <c r="M895" t="b">
        <v>1</v>
      </c>
      <c r="N895" t="s">
        <v>23</v>
      </c>
      <c r="O895" s="4">
        <f>E895/D895</f>
        <v>8.0060000000000002</v>
      </c>
      <c r="P895">
        <f>IF(G895,E895/G895,0)</f>
        <v>43.043010752688176</v>
      </c>
      <c r="Q895" t="s">
        <v>2035</v>
      </c>
      <c r="R895" t="s">
        <v>2036</v>
      </c>
      <c r="S895" s="7">
        <f>(((J895/60)/60)/24)+DATE(1970,1,1)</f>
        <v>43310.208333333328</v>
      </c>
      <c r="T895" s="7">
        <f>(((K895/60)/60)/24)+DATE(1970,1,1)</f>
        <v>43323.208333333328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>
        <v>210</v>
      </c>
      <c r="H896" t="s">
        <v>21</v>
      </c>
      <c r="I896" t="s">
        <v>22</v>
      </c>
      <c r="J896">
        <v>1488261600</v>
      </c>
      <c r="K896">
        <v>1489381200</v>
      </c>
      <c r="L896" t="b">
        <v>0</v>
      </c>
      <c r="M896" t="b">
        <v>0</v>
      </c>
      <c r="N896" t="s">
        <v>42</v>
      </c>
      <c r="O896" s="4">
        <f>E896/D896</f>
        <v>2.9128571428571428</v>
      </c>
      <c r="P896">
        <f>IF(G896,E896/G896,0)</f>
        <v>67.966666666666669</v>
      </c>
      <c r="Q896" t="s">
        <v>2041</v>
      </c>
      <c r="R896" t="s">
        <v>2042</v>
      </c>
      <c r="S896" s="7">
        <f>(((J896/60)/60)/24)+DATE(1970,1,1)</f>
        <v>42794.25</v>
      </c>
      <c r="T896" s="7">
        <f>(((K896/60)/60)/24)+DATE(1970,1,1)</f>
        <v>42807.208333333328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>
        <v>2100</v>
      </c>
      <c r="H897" t="s">
        <v>21</v>
      </c>
      <c r="I897" t="s">
        <v>22</v>
      </c>
      <c r="J897">
        <v>1393567200</v>
      </c>
      <c r="K897">
        <v>1395032400</v>
      </c>
      <c r="L897" t="b">
        <v>0</v>
      </c>
      <c r="M897" t="b">
        <v>0</v>
      </c>
      <c r="N897" t="s">
        <v>23</v>
      </c>
      <c r="O897" s="4">
        <f>E897/D897</f>
        <v>3.4996666666666667</v>
      </c>
      <c r="P897">
        <f>IF(G897,E897/G897,0)</f>
        <v>89.991428571428571</v>
      </c>
      <c r="Q897" t="s">
        <v>2035</v>
      </c>
      <c r="R897" t="s">
        <v>2036</v>
      </c>
      <c r="S897" s="7">
        <f>(((J897/60)/60)/24)+DATE(1970,1,1)</f>
        <v>41698.25</v>
      </c>
      <c r="T897" s="7">
        <f>(((K897/60)/60)/24)+DATE(1970,1,1)</f>
        <v>41715.208333333336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>
        <v>252</v>
      </c>
      <c r="H898" t="s">
        <v>21</v>
      </c>
      <c r="I898" t="s">
        <v>22</v>
      </c>
      <c r="J898">
        <v>1410325200</v>
      </c>
      <c r="K898">
        <v>1412485200</v>
      </c>
      <c r="L898" t="b">
        <v>1</v>
      </c>
      <c r="M898" t="b">
        <v>1</v>
      </c>
      <c r="N898" t="s">
        <v>23</v>
      </c>
      <c r="O898" s="4">
        <f>E898/D898</f>
        <v>3.5707317073170732</v>
      </c>
      <c r="P898">
        <f>IF(G898,E898/G898,0)</f>
        <v>58.095238095238095</v>
      </c>
      <c r="Q898" t="s">
        <v>2035</v>
      </c>
      <c r="R898" t="s">
        <v>2036</v>
      </c>
      <c r="S898" s="7">
        <f>(((J898/60)/60)/24)+DATE(1970,1,1)</f>
        <v>41892.208333333336</v>
      </c>
      <c r="T898" s="7">
        <f>(((K898/60)/60)/24)+DATE(1970,1,1)</f>
        <v>41917.208333333336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>
        <v>1280</v>
      </c>
      <c r="H899" t="s">
        <v>21</v>
      </c>
      <c r="I899" t="s">
        <v>22</v>
      </c>
      <c r="J899">
        <v>1276923600</v>
      </c>
      <c r="K899">
        <v>1279688400</v>
      </c>
      <c r="L899" t="b">
        <v>0</v>
      </c>
      <c r="M899" t="b">
        <v>1</v>
      </c>
      <c r="N899" t="s">
        <v>68</v>
      </c>
      <c r="O899" s="4">
        <f>E899/D899</f>
        <v>1.2648941176470587</v>
      </c>
      <c r="P899">
        <f>IF(G899,E899/G899,0)</f>
        <v>83.996875000000003</v>
      </c>
      <c r="Q899" t="s">
        <v>2047</v>
      </c>
      <c r="R899" t="s">
        <v>2048</v>
      </c>
      <c r="S899" s="7">
        <f>(((J899/60)/60)/24)+DATE(1970,1,1)</f>
        <v>40348.208333333336</v>
      </c>
      <c r="T899" s="7">
        <f>(((K899/60)/60)/24)+DATE(1970,1,1)</f>
        <v>40380.208333333336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>
        <v>157</v>
      </c>
      <c r="H900" t="s">
        <v>40</v>
      </c>
      <c r="I900" t="s">
        <v>41</v>
      </c>
      <c r="J900">
        <v>1500958800</v>
      </c>
      <c r="K900">
        <v>1501995600</v>
      </c>
      <c r="L900" t="b">
        <v>0</v>
      </c>
      <c r="M900" t="b">
        <v>0</v>
      </c>
      <c r="N900" t="s">
        <v>100</v>
      </c>
      <c r="O900" s="4">
        <f>E900/D900</f>
        <v>3.875</v>
      </c>
      <c r="P900">
        <f>IF(G900,E900/G900,0)</f>
        <v>88.853503184713375</v>
      </c>
      <c r="Q900" t="s">
        <v>2041</v>
      </c>
      <c r="R900" t="s">
        <v>2052</v>
      </c>
      <c r="S900" s="7">
        <f>(((J900/60)/60)/24)+DATE(1970,1,1)</f>
        <v>42941.208333333328</v>
      </c>
      <c r="T900" s="7">
        <f>(((K900/60)/60)/24)+DATE(1970,1,1)</f>
        <v>42953.208333333328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>
        <v>194</v>
      </c>
      <c r="H901" t="s">
        <v>21</v>
      </c>
      <c r="I901" t="s">
        <v>22</v>
      </c>
      <c r="J901">
        <v>1292220000</v>
      </c>
      <c r="K901">
        <v>1294639200</v>
      </c>
      <c r="L901" t="b">
        <v>0</v>
      </c>
      <c r="M901" t="b">
        <v>1</v>
      </c>
      <c r="N901" t="s">
        <v>33</v>
      </c>
      <c r="O901" s="4">
        <f>E901/D901</f>
        <v>4.5703571428571426</v>
      </c>
      <c r="P901">
        <f>IF(G901,E901/G901,0)</f>
        <v>65.963917525773198</v>
      </c>
      <c r="Q901" t="s">
        <v>2039</v>
      </c>
      <c r="R901" t="s">
        <v>2040</v>
      </c>
      <c r="S901" s="7">
        <f>(((J901/60)/60)/24)+DATE(1970,1,1)</f>
        <v>40525.25</v>
      </c>
      <c r="T901" s="7">
        <f>(((K901/60)/60)/24)+DATE(1970,1,1)</f>
        <v>40553.25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>
        <v>82</v>
      </c>
      <c r="H902" t="s">
        <v>26</v>
      </c>
      <c r="I902" t="s">
        <v>27</v>
      </c>
      <c r="J902">
        <v>1304398800</v>
      </c>
      <c r="K902">
        <v>1305435600</v>
      </c>
      <c r="L902" t="b">
        <v>0</v>
      </c>
      <c r="M902" t="b">
        <v>1</v>
      </c>
      <c r="N902" t="s">
        <v>53</v>
      </c>
      <c r="O902" s="4">
        <f>E902/D902</f>
        <v>2.6669565217391304</v>
      </c>
      <c r="P902">
        <f>IF(G902,E902/G902,0)</f>
        <v>74.804878048780495</v>
      </c>
      <c r="Q902" t="s">
        <v>2041</v>
      </c>
      <c r="R902" t="s">
        <v>2044</v>
      </c>
      <c r="S902" s="7">
        <f>(((J902/60)/60)/24)+DATE(1970,1,1)</f>
        <v>40666.208333333336</v>
      </c>
      <c r="T902" s="7">
        <f>(((K902/60)/60)/24)+DATE(1970,1,1)</f>
        <v>40678.208333333336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>
        <v>4233</v>
      </c>
      <c r="H903" t="s">
        <v>21</v>
      </c>
      <c r="I903" t="s">
        <v>22</v>
      </c>
      <c r="J903">
        <v>1332738000</v>
      </c>
      <c r="K903">
        <v>1335675600</v>
      </c>
      <c r="L903" t="b">
        <v>0</v>
      </c>
      <c r="M903" t="b">
        <v>0</v>
      </c>
      <c r="N903" t="s">
        <v>122</v>
      </c>
      <c r="O903" s="4">
        <f>E903/D903</f>
        <v>1.089773429454171</v>
      </c>
      <c r="P903">
        <f>IF(G903,E903/G903,0)</f>
        <v>24.998110087408456</v>
      </c>
      <c r="Q903" t="s">
        <v>2054</v>
      </c>
      <c r="R903" t="s">
        <v>2055</v>
      </c>
      <c r="S903" s="7">
        <f>(((J903/60)/60)/24)+DATE(1970,1,1)</f>
        <v>40994.208333333336</v>
      </c>
      <c r="T903" s="7">
        <f>(((K903/60)/60)/24)+DATE(1970,1,1)</f>
        <v>41028.208333333336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>
        <v>1297</v>
      </c>
      <c r="H904" t="s">
        <v>36</v>
      </c>
      <c r="I904" t="s">
        <v>37</v>
      </c>
      <c r="J904">
        <v>1445490000</v>
      </c>
      <c r="K904">
        <v>1448431200</v>
      </c>
      <c r="L904" t="b">
        <v>1</v>
      </c>
      <c r="M904" t="b">
        <v>0</v>
      </c>
      <c r="N904" t="s">
        <v>206</v>
      </c>
      <c r="O904" s="4">
        <f>E904/D904</f>
        <v>3.1517592592592591</v>
      </c>
      <c r="P904">
        <f>IF(G904,E904/G904,0)</f>
        <v>104.97764070932922</v>
      </c>
      <c r="Q904" t="s">
        <v>2047</v>
      </c>
      <c r="R904" t="s">
        <v>2059</v>
      </c>
      <c r="S904" s="7">
        <f>(((J904/60)/60)/24)+DATE(1970,1,1)</f>
        <v>42299.208333333328</v>
      </c>
      <c r="T904" s="7">
        <f>(((K904/60)/60)/24)+DATE(1970,1,1)</f>
        <v>42333.25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>
        <v>165</v>
      </c>
      <c r="H905" t="s">
        <v>36</v>
      </c>
      <c r="I905" t="s">
        <v>37</v>
      </c>
      <c r="J905">
        <v>1297663200</v>
      </c>
      <c r="K905">
        <v>1298613600</v>
      </c>
      <c r="L905" t="b">
        <v>0</v>
      </c>
      <c r="M905" t="b">
        <v>0</v>
      </c>
      <c r="N905" t="s">
        <v>206</v>
      </c>
      <c r="O905" s="4">
        <f>E905/D905</f>
        <v>1.5769117647058823</v>
      </c>
      <c r="P905">
        <f>IF(G905,E905/G905,0)</f>
        <v>64.987878787878785</v>
      </c>
      <c r="Q905" t="s">
        <v>2047</v>
      </c>
      <c r="R905" t="s">
        <v>2059</v>
      </c>
      <c r="S905" s="7">
        <f>(((J905/60)/60)/24)+DATE(1970,1,1)</f>
        <v>40588.25</v>
      </c>
      <c r="T905" s="7">
        <f>(((K905/60)/60)/24)+DATE(1970,1,1)</f>
        <v>40599.25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>
        <v>119</v>
      </c>
      <c r="H906" t="s">
        <v>21</v>
      </c>
      <c r="I906" t="s">
        <v>22</v>
      </c>
      <c r="J906">
        <v>1371963600</v>
      </c>
      <c r="K906">
        <v>1372482000</v>
      </c>
      <c r="L906" t="b">
        <v>0</v>
      </c>
      <c r="M906" t="b">
        <v>0</v>
      </c>
      <c r="N906" t="s">
        <v>33</v>
      </c>
      <c r="O906" s="4">
        <f>E906/D906</f>
        <v>1.5380821917808218</v>
      </c>
      <c r="P906">
        <f>IF(G906,E906/G906,0)</f>
        <v>94.352941176470594</v>
      </c>
      <c r="Q906" t="s">
        <v>2039</v>
      </c>
      <c r="R906" t="s">
        <v>2040</v>
      </c>
      <c r="S906" s="7">
        <f>(((J906/60)/60)/24)+DATE(1970,1,1)</f>
        <v>41448.208333333336</v>
      </c>
      <c r="T906" s="7">
        <f>(((K906/60)/60)/24)+DATE(1970,1,1)</f>
        <v>41454.208333333336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>
        <v>1797</v>
      </c>
      <c r="H907" t="s">
        <v>21</v>
      </c>
      <c r="I907" t="s">
        <v>22</v>
      </c>
      <c r="J907">
        <v>1301202000</v>
      </c>
      <c r="K907">
        <v>1305867600</v>
      </c>
      <c r="L907" t="b">
        <v>0</v>
      </c>
      <c r="M907" t="b">
        <v>0</v>
      </c>
      <c r="N907" t="s">
        <v>159</v>
      </c>
      <c r="O907" s="4">
        <f>E907/D907</f>
        <v>8.5288135593220336</v>
      </c>
      <c r="P907">
        <f>IF(G907,E907/G907,0)</f>
        <v>84.00667779632721</v>
      </c>
      <c r="Q907" t="s">
        <v>2035</v>
      </c>
      <c r="R907" t="s">
        <v>2058</v>
      </c>
      <c r="S907" s="7">
        <f>(((J907/60)/60)/24)+DATE(1970,1,1)</f>
        <v>40629.208333333336</v>
      </c>
      <c r="T907" s="7">
        <f>(((K907/60)/60)/24)+DATE(1970,1,1)</f>
        <v>40683.208333333336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>
        <v>261</v>
      </c>
      <c r="H908" t="s">
        <v>21</v>
      </c>
      <c r="I908" t="s">
        <v>22</v>
      </c>
      <c r="J908">
        <v>1538024400</v>
      </c>
      <c r="K908">
        <v>1538802000</v>
      </c>
      <c r="L908" t="b">
        <v>0</v>
      </c>
      <c r="M908" t="b">
        <v>0</v>
      </c>
      <c r="N908" t="s">
        <v>33</v>
      </c>
      <c r="O908" s="4">
        <f>E908/D908</f>
        <v>1.3890625000000001</v>
      </c>
      <c r="P908">
        <f>IF(G908,E908/G908,0)</f>
        <v>34.061302681992338</v>
      </c>
      <c r="Q908" t="s">
        <v>2039</v>
      </c>
      <c r="R908" t="s">
        <v>2040</v>
      </c>
      <c r="S908" s="7">
        <f>(((J908/60)/60)/24)+DATE(1970,1,1)</f>
        <v>43370.208333333328</v>
      </c>
      <c r="T908" s="7">
        <f>(((K908/60)/60)/24)+DATE(1970,1,1)</f>
        <v>43379.208333333328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>
        <v>157</v>
      </c>
      <c r="H909" t="s">
        <v>21</v>
      </c>
      <c r="I909" t="s">
        <v>22</v>
      </c>
      <c r="J909">
        <v>1395032400</v>
      </c>
      <c r="K909">
        <v>1398920400</v>
      </c>
      <c r="L909" t="b">
        <v>0</v>
      </c>
      <c r="M909" t="b">
        <v>1</v>
      </c>
      <c r="N909" t="s">
        <v>42</v>
      </c>
      <c r="O909" s="4">
        <f>E909/D909</f>
        <v>1.9018181818181819</v>
      </c>
      <c r="P909">
        <f>IF(G909,E909/G909,0)</f>
        <v>93.273885350318466</v>
      </c>
      <c r="Q909" t="s">
        <v>2041</v>
      </c>
      <c r="R909" t="s">
        <v>2042</v>
      </c>
      <c r="S909" s="7">
        <f>(((J909/60)/60)/24)+DATE(1970,1,1)</f>
        <v>41715.208333333336</v>
      </c>
      <c r="T909" s="7">
        <f>(((K909/60)/60)/24)+DATE(1970,1,1)</f>
        <v>41760.208333333336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>
        <v>3533</v>
      </c>
      <c r="H910" t="s">
        <v>21</v>
      </c>
      <c r="I910" t="s">
        <v>22</v>
      </c>
      <c r="J910">
        <v>1405486800</v>
      </c>
      <c r="K910">
        <v>1405659600</v>
      </c>
      <c r="L910" t="b">
        <v>0</v>
      </c>
      <c r="M910" t="b">
        <v>1</v>
      </c>
      <c r="N910" t="s">
        <v>33</v>
      </c>
      <c r="O910" s="4">
        <f>E910/D910</f>
        <v>1.0024333619948409</v>
      </c>
      <c r="P910">
        <f>IF(G910,E910/G910,0)</f>
        <v>32.998301726577978</v>
      </c>
      <c r="Q910" t="s">
        <v>2039</v>
      </c>
      <c r="R910" t="s">
        <v>2040</v>
      </c>
      <c r="S910" s="7">
        <f>(((J910/60)/60)/24)+DATE(1970,1,1)</f>
        <v>41836.208333333336</v>
      </c>
      <c r="T910" s="7">
        <f>(((K910/60)/60)/24)+DATE(1970,1,1)</f>
        <v>41838.208333333336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>
        <v>155</v>
      </c>
      <c r="H911" t="s">
        <v>21</v>
      </c>
      <c r="I911" t="s">
        <v>22</v>
      </c>
      <c r="J911">
        <v>1455861600</v>
      </c>
      <c r="K911">
        <v>1457244000</v>
      </c>
      <c r="L911" t="b">
        <v>0</v>
      </c>
      <c r="M911" t="b">
        <v>0</v>
      </c>
      <c r="N911" t="s">
        <v>28</v>
      </c>
      <c r="O911" s="4">
        <f>E911/D911</f>
        <v>1.4275824175824177</v>
      </c>
      <c r="P911">
        <f>IF(G911,E911/G911,0)</f>
        <v>83.812903225806451</v>
      </c>
      <c r="Q911" t="s">
        <v>2037</v>
      </c>
      <c r="R911" t="s">
        <v>2038</v>
      </c>
      <c r="S911" s="7">
        <f>(((J911/60)/60)/24)+DATE(1970,1,1)</f>
        <v>42419.25</v>
      </c>
      <c r="T911" s="7">
        <f>(((K911/60)/60)/24)+DATE(1970,1,1)</f>
        <v>42435.25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>
        <v>132</v>
      </c>
      <c r="H912" t="s">
        <v>107</v>
      </c>
      <c r="I912" t="s">
        <v>108</v>
      </c>
      <c r="J912">
        <v>1529038800</v>
      </c>
      <c r="K912">
        <v>1529298000</v>
      </c>
      <c r="L912" t="b">
        <v>0</v>
      </c>
      <c r="M912" t="b">
        <v>0</v>
      </c>
      <c r="N912" t="s">
        <v>65</v>
      </c>
      <c r="O912" s="4">
        <f>E912/D912</f>
        <v>5.6313333333333331</v>
      </c>
      <c r="P912">
        <f>IF(G912,E912/G912,0)</f>
        <v>63.992424242424242</v>
      </c>
      <c r="Q912" t="s">
        <v>2037</v>
      </c>
      <c r="R912" t="s">
        <v>2046</v>
      </c>
      <c r="S912" s="7">
        <f>(((J912/60)/60)/24)+DATE(1970,1,1)</f>
        <v>43266.208333333328</v>
      </c>
      <c r="T912" s="7">
        <f>(((K912/60)/60)/24)+DATE(1970,1,1)</f>
        <v>43269.208333333328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>
        <v>1354</v>
      </c>
      <c r="H913" t="s">
        <v>40</v>
      </c>
      <c r="I913" t="s">
        <v>41</v>
      </c>
      <c r="J913">
        <v>1526360400</v>
      </c>
      <c r="K913">
        <v>1529557200</v>
      </c>
      <c r="L913" t="b">
        <v>0</v>
      </c>
      <c r="M913" t="b">
        <v>0</v>
      </c>
      <c r="N913" t="s">
        <v>28</v>
      </c>
      <c r="O913" s="4">
        <f>E913/D913</f>
        <v>1.9754935622317598</v>
      </c>
      <c r="P913">
        <f>IF(G913,E913/G913,0)</f>
        <v>101.98449039881831</v>
      </c>
      <c r="Q913" t="s">
        <v>2037</v>
      </c>
      <c r="R913" t="s">
        <v>2038</v>
      </c>
      <c r="S913" s="7">
        <f>(((J913/60)/60)/24)+DATE(1970,1,1)</f>
        <v>43235.208333333328</v>
      </c>
      <c r="T913" s="7">
        <f>(((K913/60)/60)/24)+DATE(1970,1,1)</f>
        <v>43272.208333333328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4">
        <f>E914/D914</f>
        <v>5.085</v>
      </c>
      <c r="P914">
        <f>IF(G914,E914/G914,0)</f>
        <v>105.9375</v>
      </c>
      <c r="Q914" t="s">
        <v>2037</v>
      </c>
      <c r="R914" t="s">
        <v>2038</v>
      </c>
      <c r="S914" s="7">
        <f>(((J914/60)/60)/24)+DATE(1970,1,1)</f>
        <v>43302.208333333328</v>
      </c>
      <c r="T914" s="7">
        <f>(((K914/60)/60)/24)+DATE(1970,1,1)</f>
        <v>43338.208333333328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>
        <v>110</v>
      </c>
      <c r="H915" t="s">
        <v>21</v>
      </c>
      <c r="I915" t="s">
        <v>22</v>
      </c>
      <c r="J915">
        <v>1515304800</v>
      </c>
      <c r="K915">
        <v>1515564000</v>
      </c>
      <c r="L915" t="b">
        <v>0</v>
      </c>
      <c r="M915" t="b">
        <v>0</v>
      </c>
      <c r="N915" t="s">
        <v>17</v>
      </c>
      <c r="O915" s="4">
        <f>E915/D915</f>
        <v>2.3774468085106384</v>
      </c>
      <c r="P915">
        <f>IF(G915,E915/G915,0)</f>
        <v>101.58181818181818</v>
      </c>
      <c r="Q915" t="s">
        <v>2033</v>
      </c>
      <c r="R915" t="s">
        <v>2034</v>
      </c>
      <c r="S915" s="7">
        <f>(((J915/60)/60)/24)+DATE(1970,1,1)</f>
        <v>43107.25</v>
      </c>
      <c r="T915" s="7">
        <f>(((K915/60)/60)/24)+DATE(1970,1,1)</f>
        <v>43110.25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>
        <v>172</v>
      </c>
      <c r="H916" t="s">
        <v>21</v>
      </c>
      <c r="I916" t="s">
        <v>22</v>
      </c>
      <c r="J916">
        <v>1276318800</v>
      </c>
      <c r="K916">
        <v>1277096400</v>
      </c>
      <c r="L916" t="b">
        <v>0</v>
      </c>
      <c r="M916" t="b">
        <v>0</v>
      </c>
      <c r="N916" t="s">
        <v>53</v>
      </c>
      <c r="O916" s="4">
        <f>E916/D916</f>
        <v>3.3846875000000001</v>
      </c>
      <c r="P916">
        <f>IF(G916,E916/G916,0)</f>
        <v>62.970930232558139</v>
      </c>
      <c r="Q916" t="s">
        <v>2041</v>
      </c>
      <c r="R916" t="s">
        <v>2044</v>
      </c>
      <c r="S916" s="7">
        <f>(((J916/60)/60)/24)+DATE(1970,1,1)</f>
        <v>40341.208333333336</v>
      </c>
      <c r="T916" s="7">
        <f>(((K916/60)/60)/24)+DATE(1970,1,1)</f>
        <v>40350.208333333336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>
        <v>307</v>
      </c>
      <c r="H917" t="s">
        <v>21</v>
      </c>
      <c r="I917" t="s">
        <v>22</v>
      </c>
      <c r="J917">
        <v>1328767200</v>
      </c>
      <c r="K917">
        <v>1329026400</v>
      </c>
      <c r="L917" t="b">
        <v>0</v>
      </c>
      <c r="M917" t="b">
        <v>1</v>
      </c>
      <c r="N917" t="s">
        <v>60</v>
      </c>
      <c r="O917" s="4">
        <f>E917/D917</f>
        <v>1.3308955223880596</v>
      </c>
      <c r="P917">
        <f>IF(G917,E917/G917,0)</f>
        <v>29.045602605863191</v>
      </c>
      <c r="Q917" t="s">
        <v>2035</v>
      </c>
      <c r="R917" t="s">
        <v>2045</v>
      </c>
      <c r="S917" s="7">
        <f>(((J917/60)/60)/24)+DATE(1970,1,1)</f>
        <v>40948.25</v>
      </c>
      <c r="T917" s="7">
        <f>(((K917/60)/60)/24)+DATE(1970,1,1)</f>
        <v>40951.25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>
        <v>160</v>
      </c>
      <c r="H918" t="s">
        <v>21</v>
      </c>
      <c r="I918" t="s">
        <v>22</v>
      </c>
      <c r="J918">
        <v>1335934800</v>
      </c>
      <c r="K918">
        <v>1338786000</v>
      </c>
      <c r="L918" t="b">
        <v>0</v>
      </c>
      <c r="M918" t="b">
        <v>0</v>
      </c>
      <c r="N918" t="s">
        <v>50</v>
      </c>
      <c r="O918" s="4">
        <f>E918/D918</f>
        <v>2.0779999999999998</v>
      </c>
      <c r="P918">
        <f>IF(G918,E918/G918,0)</f>
        <v>77.924999999999997</v>
      </c>
      <c r="Q918" t="s">
        <v>2035</v>
      </c>
      <c r="R918" t="s">
        <v>2043</v>
      </c>
      <c r="S918" s="7">
        <f>(((J918/60)/60)/24)+DATE(1970,1,1)</f>
        <v>41031.208333333336</v>
      </c>
      <c r="T918" s="7">
        <f>(((K918/60)/60)/24)+DATE(1970,1,1)</f>
        <v>41064.208333333336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>
        <v>1467</v>
      </c>
      <c r="H919" t="s">
        <v>15</v>
      </c>
      <c r="I919" t="s">
        <v>16</v>
      </c>
      <c r="J919">
        <v>1308546000</v>
      </c>
      <c r="K919">
        <v>1308978000</v>
      </c>
      <c r="L919" t="b">
        <v>0</v>
      </c>
      <c r="M919" t="b">
        <v>1</v>
      </c>
      <c r="N919" t="s">
        <v>60</v>
      </c>
      <c r="O919" s="4">
        <f>E919/D919</f>
        <v>6.5205847953216374</v>
      </c>
      <c r="P919">
        <f>IF(G919,E919/G919,0)</f>
        <v>76.006816632583508</v>
      </c>
      <c r="Q919" t="s">
        <v>2035</v>
      </c>
      <c r="R919" t="s">
        <v>2045</v>
      </c>
      <c r="S919" s="7">
        <f>(((J919/60)/60)/24)+DATE(1970,1,1)</f>
        <v>40714.208333333336</v>
      </c>
      <c r="T919" s="7">
        <f>(((K919/60)/60)/24)+DATE(1970,1,1)</f>
        <v>40719.208333333336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>
        <v>2662</v>
      </c>
      <c r="H920" t="s">
        <v>15</v>
      </c>
      <c r="I920" t="s">
        <v>16</v>
      </c>
      <c r="J920">
        <v>1574056800</v>
      </c>
      <c r="K920">
        <v>1576389600</v>
      </c>
      <c r="L920" t="b">
        <v>0</v>
      </c>
      <c r="M920" t="b">
        <v>0</v>
      </c>
      <c r="N920" t="s">
        <v>119</v>
      </c>
      <c r="O920" s="4">
        <f>E920/D920</f>
        <v>1.1363099415204678</v>
      </c>
      <c r="P920">
        <f>IF(G920,E920/G920,0)</f>
        <v>72.993613824192337</v>
      </c>
      <c r="Q920" t="s">
        <v>2047</v>
      </c>
      <c r="R920" t="s">
        <v>2053</v>
      </c>
      <c r="S920" s="7">
        <f>(((J920/60)/60)/24)+DATE(1970,1,1)</f>
        <v>43787.25</v>
      </c>
      <c r="T920" s="7">
        <f>(((K920/60)/60)/24)+DATE(1970,1,1)</f>
        <v>43814.25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>
        <v>452</v>
      </c>
      <c r="H921" t="s">
        <v>26</v>
      </c>
      <c r="I921" t="s">
        <v>27</v>
      </c>
      <c r="J921">
        <v>1308373200</v>
      </c>
      <c r="K921">
        <v>1311051600</v>
      </c>
      <c r="L921" t="b">
        <v>0</v>
      </c>
      <c r="M921" t="b">
        <v>0</v>
      </c>
      <c r="N921" t="s">
        <v>33</v>
      </c>
      <c r="O921" s="4">
        <f>E921/D921</f>
        <v>1.0237606837606839</v>
      </c>
      <c r="P921">
        <f>IF(G921,E921/G921,0)</f>
        <v>53</v>
      </c>
      <c r="Q921" t="s">
        <v>2039</v>
      </c>
      <c r="R921" t="s">
        <v>2040</v>
      </c>
      <c r="S921" s="7">
        <f>(((J921/60)/60)/24)+DATE(1970,1,1)</f>
        <v>40712.208333333336</v>
      </c>
      <c r="T921" s="7">
        <f>(((K921/60)/60)/24)+DATE(1970,1,1)</f>
        <v>40743.208333333336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>
        <v>158</v>
      </c>
      <c r="H922" t="s">
        <v>21</v>
      </c>
      <c r="I922" t="s">
        <v>22</v>
      </c>
      <c r="J922">
        <v>1335243600</v>
      </c>
      <c r="K922">
        <v>1336712400</v>
      </c>
      <c r="L922" t="b">
        <v>0</v>
      </c>
      <c r="M922" t="b">
        <v>0</v>
      </c>
      <c r="N922" t="s">
        <v>17</v>
      </c>
      <c r="O922" s="4">
        <f>E922/D922</f>
        <v>3.5658333333333334</v>
      </c>
      <c r="P922">
        <f>IF(G922,E922/G922,0)</f>
        <v>54.164556962025316</v>
      </c>
      <c r="Q922" t="s">
        <v>2033</v>
      </c>
      <c r="R922" t="s">
        <v>2034</v>
      </c>
      <c r="S922" s="7">
        <f>(((J922/60)/60)/24)+DATE(1970,1,1)</f>
        <v>41023.208333333336</v>
      </c>
      <c r="T922" s="7">
        <f>(((K922/60)/60)/24)+DATE(1970,1,1)</f>
        <v>41040.208333333336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>
        <v>225</v>
      </c>
      <c r="H923" t="s">
        <v>98</v>
      </c>
      <c r="I923" t="s">
        <v>99</v>
      </c>
      <c r="J923">
        <v>1328421600</v>
      </c>
      <c r="K923">
        <v>1330408800</v>
      </c>
      <c r="L923" t="b">
        <v>1</v>
      </c>
      <c r="M923" t="b">
        <v>0</v>
      </c>
      <c r="N923" t="s">
        <v>100</v>
      </c>
      <c r="O923" s="4">
        <f>E923/D923</f>
        <v>1.3986792452830188</v>
      </c>
      <c r="P923">
        <f>IF(G923,E923/G923,0)</f>
        <v>32.946666666666665</v>
      </c>
      <c r="Q923" t="s">
        <v>2041</v>
      </c>
      <c r="R923" t="s">
        <v>2052</v>
      </c>
      <c r="S923" s="7">
        <f>(((J923/60)/60)/24)+DATE(1970,1,1)</f>
        <v>40944.25</v>
      </c>
      <c r="T923" s="7">
        <f>(((K923/60)/60)/24)+DATE(1970,1,1)</f>
        <v>40967.25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>
        <v>65</v>
      </c>
      <c r="H924" t="s">
        <v>21</v>
      </c>
      <c r="I924" t="s">
        <v>22</v>
      </c>
      <c r="J924">
        <v>1550556000</v>
      </c>
      <c r="K924">
        <v>1551420000</v>
      </c>
      <c r="L924" t="b">
        <v>0</v>
      </c>
      <c r="M924" t="b">
        <v>1</v>
      </c>
      <c r="N924" t="s">
        <v>65</v>
      </c>
      <c r="O924" s="4">
        <f>E924/D924</f>
        <v>2.5165000000000002</v>
      </c>
      <c r="P924">
        <f>IF(G924,E924/G924,0)</f>
        <v>77.430769230769229</v>
      </c>
      <c r="Q924" t="s">
        <v>2037</v>
      </c>
      <c r="R924" t="s">
        <v>2046</v>
      </c>
      <c r="S924" s="7">
        <f>(((J924/60)/60)/24)+DATE(1970,1,1)</f>
        <v>43515.25</v>
      </c>
      <c r="T924" s="7">
        <f>(((K924/60)/60)/24)+DATE(1970,1,1)</f>
        <v>43525.25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>
        <v>163</v>
      </c>
      <c r="H925" t="s">
        <v>21</v>
      </c>
      <c r="I925" t="s">
        <v>22</v>
      </c>
      <c r="J925">
        <v>1269147600</v>
      </c>
      <c r="K925">
        <v>1269838800</v>
      </c>
      <c r="L925" t="b">
        <v>0</v>
      </c>
      <c r="M925" t="b">
        <v>0</v>
      </c>
      <c r="N925" t="s">
        <v>33</v>
      </c>
      <c r="O925" s="4">
        <f>E925/D925</f>
        <v>1.0587500000000001</v>
      </c>
      <c r="P925">
        <f>IF(G925,E925/G925,0)</f>
        <v>57.159509202453989</v>
      </c>
      <c r="Q925" t="s">
        <v>2039</v>
      </c>
      <c r="R925" t="s">
        <v>2040</v>
      </c>
      <c r="S925" s="7">
        <f>(((J925/60)/60)/24)+DATE(1970,1,1)</f>
        <v>40258.208333333336</v>
      </c>
      <c r="T925" s="7">
        <f>(((K925/60)/60)/24)+DATE(1970,1,1)</f>
        <v>40266.208333333336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>
        <v>85</v>
      </c>
      <c r="H926" t="s">
        <v>21</v>
      </c>
      <c r="I926" t="s">
        <v>22</v>
      </c>
      <c r="J926">
        <v>1312174800</v>
      </c>
      <c r="K926">
        <v>1312520400</v>
      </c>
      <c r="L926" t="b">
        <v>0</v>
      </c>
      <c r="M926" t="b">
        <v>0</v>
      </c>
      <c r="N926" t="s">
        <v>33</v>
      </c>
      <c r="O926" s="4">
        <f>E926/D926</f>
        <v>1.8742857142857143</v>
      </c>
      <c r="P926">
        <f>IF(G926,E926/G926,0)</f>
        <v>77.17647058823529</v>
      </c>
      <c r="Q926" t="s">
        <v>2039</v>
      </c>
      <c r="R926" t="s">
        <v>2040</v>
      </c>
      <c r="S926" s="7">
        <f>(((J926/60)/60)/24)+DATE(1970,1,1)</f>
        <v>40756.208333333336</v>
      </c>
      <c r="T926" s="7">
        <f>(((K926/60)/60)/24)+DATE(1970,1,1)</f>
        <v>40760.208333333336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>
        <v>217</v>
      </c>
      <c r="H927" t="s">
        <v>21</v>
      </c>
      <c r="I927" t="s">
        <v>22</v>
      </c>
      <c r="J927">
        <v>1434517200</v>
      </c>
      <c r="K927">
        <v>1436504400</v>
      </c>
      <c r="L927" t="b">
        <v>0</v>
      </c>
      <c r="M927" t="b">
        <v>1</v>
      </c>
      <c r="N927" t="s">
        <v>269</v>
      </c>
      <c r="O927" s="4">
        <f>E927/D927</f>
        <v>3.8678571428571429</v>
      </c>
      <c r="P927">
        <f>IF(G927,E927/G927,0)</f>
        <v>24.953917050691246</v>
      </c>
      <c r="Q927" t="s">
        <v>2041</v>
      </c>
      <c r="R927" t="s">
        <v>2060</v>
      </c>
      <c r="S927" s="7">
        <f>(((J927/60)/60)/24)+DATE(1970,1,1)</f>
        <v>42172.208333333328</v>
      </c>
      <c r="T927" s="7">
        <f>(((K927/60)/60)/24)+DATE(1970,1,1)</f>
        <v>42195.208333333328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>
        <v>150</v>
      </c>
      <c r="H928" t="s">
        <v>21</v>
      </c>
      <c r="I928" t="s">
        <v>22</v>
      </c>
      <c r="J928">
        <v>1471582800</v>
      </c>
      <c r="K928">
        <v>1472014800</v>
      </c>
      <c r="L928" t="b">
        <v>0</v>
      </c>
      <c r="M928" t="b">
        <v>0</v>
      </c>
      <c r="N928" t="s">
        <v>100</v>
      </c>
      <c r="O928" s="4">
        <f>E928/D928</f>
        <v>3.4707142857142856</v>
      </c>
      <c r="P928">
        <f>IF(G928,E928/G928,0)</f>
        <v>97.18</v>
      </c>
      <c r="Q928" t="s">
        <v>2041</v>
      </c>
      <c r="R928" t="s">
        <v>2052</v>
      </c>
      <c r="S928" s="7">
        <f>(((J928/60)/60)/24)+DATE(1970,1,1)</f>
        <v>42601.208333333328</v>
      </c>
      <c r="T928" s="7">
        <f>(((K928/60)/60)/24)+DATE(1970,1,1)</f>
        <v>42606.208333333328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>
        <v>3272</v>
      </c>
      <c r="H929" t="s">
        <v>21</v>
      </c>
      <c r="I929" t="s">
        <v>22</v>
      </c>
      <c r="J929">
        <v>1410757200</v>
      </c>
      <c r="K929">
        <v>1411534800</v>
      </c>
      <c r="L929" t="b">
        <v>0</v>
      </c>
      <c r="M929" t="b">
        <v>0</v>
      </c>
      <c r="N929" t="s">
        <v>33</v>
      </c>
      <c r="O929" s="4">
        <f>E929/D929</f>
        <v>1.8582098765432098</v>
      </c>
      <c r="P929">
        <f>IF(G929,E929/G929,0)</f>
        <v>46.000916870415651</v>
      </c>
      <c r="Q929" t="s">
        <v>2039</v>
      </c>
      <c r="R929" t="s">
        <v>2040</v>
      </c>
      <c r="S929" s="7">
        <f>(((J929/60)/60)/24)+DATE(1970,1,1)</f>
        <v>41897.208333333336</v>
      </c>
      <c r="T929" s="7">
        <f>(((K929/60)/60)/24)+DATE(1970,1,1)</f>
        <v>41906.208333333336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>
        <v>300</v>
      </c>
      <c r="H930" t="s">
        <v>21</v>
      </c>
      <c r="I930" t="s">
        <v>22</v>
      </c>
      <c r="J930">
        <v>1539061200</v>
      </c>
      <c r="K930">
        <v>1539579600</v>
      </c>
      <c r="L930" t="b">
        <v>0</v>
      </c>
      <c r="M930" t="b">
        <v>0</v>
      </c>
      <c r="N930" t="s">
        <v>17</v>
      </c>
      <c r="O930" s="4">
        <f>E930/D930</f>
        <v>1.6243749999999999</v>
      </c>
      <c r="P930">
        <f>IF(G930,E930/G930,0)</f>
        <v>25.99</v>
      </c>
      <c r="Q930" t="s">
        <v>2033</v>
      </c>
      <c r="R930" t="s">
        <v>2034</v>
      </c>
      <c r="S930" s="7">
        <f>(((J930/60)/60)/24)+DATE(1970,1,1)</f>
        <v>43382.208333333328</v>
      </c>
      <c r="T930" s="7">
        <f>(((K930/60)/60)/24)+DATE(1970,1,1)</f>
        <v>43388.208333333328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>
        <v>126</v>
      </c>
      <c r="H931" t="s">
        <v>21</v>
      </c>
      <c r="I931" t="s">
        <v>22</v>
      </c>
      <c r="J931">
        <v>1381554000</v>
      </c>
      <c r="K931">
        <v>1382504400</v>
      </c>
      <c r="L931" t="b">
        <v>0</v>
      </c>
      <c r="M931" t="b">
        <v>0</v>
      </c>
      <c r="N931" t="s">
        <v>33</v>
      </c>
      <c r="O931" s="4">
        <f>E931/D931</f>
        <v>1.8484285714285715</v>
      </c>
      <c r="P931">
        <f>IF(G931,E931/G931,0)</f>
        <v>102.69047619047619</v>
      </c>
      <c r="Q931" t="s">
        <v>2039</v>
      </c>
      <c r="R931" t="s">
        <v>2040</v>
      </c>
      <c r="S931" s="7">
        <f>(((J931/60)/60)/24)+DATE(1970,1,1)</f>
        <v>41559.208333333336</v>
      </c>
      <c r="T931" s="7">
        <f>(((K931/60)/60)/24)+DATE(1970,1,1)</f>
        <v>41570.208333333336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>
        <v>2320</v>
      </c>
      <c r="H932" t="s">
        <v>21</v>
      </c>
      <c r="I932" t="s">
        <v>22</v>
      </c>
      <c r="J932">
        <v>1509512400</v>
      </c>
      <c r="K932">
        <v>1511071200</v>
      </c>
      <c r="L932" t="b">
        <v>0</v>
      </c>
      <c r="M932" t="b">
        <v>1</v>
      </c>
      <c r="N932" t="s">
        <v>33</v>
      </c>
      <c r="O932" s="4">
        <f>E932/D932</f>
        <v>2.7260419580419581</v>
      </c>
      <c r="P932">
        <f>IF(G932,E932/G932,0)</f>
        <v>84.013793103448279</v>
      </c>
      <c r="Q932" t="s">
        <v>2039</v>
      </c>
      <c r="R932" t="s">
        <v>2040</v>
      </c>
      <c r="S932" s="7">
        <f>(((J932/60)/60)/24)+DATE(1970,1,1)</f>
        <v>43040.208333333328</v>
      </c>
      <c r="T932" s="7">
        <f>(((K932/60)/60)/24)+DATE(1970,1,1)</f>
        <v>43058.25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>
        <v>81</v>
      </c>
      <c r="H933" t="s">
        <v>26</v>
      </c>
      <c r="I933" t="s">
        <v>27</v>
      </c>
      <c r="J933">
        <v>1535950800</v>
      </c>
      <c r="K933">
        <v>1536382800</v>
      </c>
      <c r="L933" t="b">
        <v>0</v>
      </c>
      <c r="M933" t="b">
        <v>0</v>
      </c>
      <c r="N933" t="s">
        <v>474</v>
      </c>
      <c r="O933" s="4">
        <f>E933/D933</f>
        <v>1.7004255319148935</v>
      </c>
      <c r="P933">
        <f>IF(G933,E933/G933,0)</f>
        <v>98.666666666666671</v>
      </c>
      <c r="Q933" t="s">
        <v>2041</v>
      </c>
      <c r="R933" t="s">
        <v>2063</v>
      </c>
      <c r="S933" s="7">
        <f>(((J933/60)/60)/24)+DATE(1970,1,1)</f>
        <v>43346.208333333328</v>
      </c>
      <c r="T933" s="7">
        <f>(((K933/60)/60)/24)+DATE(1970,1,1)</f>
        <v>43351.208333333328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>
        <v>1887</v>
      </c>
      <c r="H934" t="s">
        <v>21</v>
      </c>
      <c r="I934" t="s">
        <v>22</v>
      </c>
      <c r="J934">
        <v>1389160800</v>
      </c>
      <c r="K934">
        <v>1389592800</v>
      </c>
      <c r="L934" t="b">
        <v>0</v>
      </c>
      <c r="M934" t="b">
        <v>0</v>
      </c>
      <c r="N934" t="s">
        <v>122</v>
      </c>
      <c r="O934" s="4">
        <f>E934/D934</f>
        <v>1.8828503562945369</v>
      </c>
      <c r="P934">
        <f>IF(G934,E934/G934,0)</f>
        <v>42.007419183889773</v>
      </c>
      <c r="Q934" t="s">
        <v>2054</v>
      </c>
      <c r="R934" t="s">
        <v>2055</v>
      </c>
      <c r="S934" s="7">
        <f>(((J934/60)/60)/24)+DATE(1970,1,1)</f>
        <v>41647.25</v>
      </c>
      <c r="T934" s="7">
        <f>(((K934/60)/60)/24)+DATE(1970,1,1)</f>
        <v>41652.25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>
        <v>4358</v>
      </c>
      <c r="H935" t="s">
        <v>21</v>
      </c>
      <c r="I935" t="s">
        <v>22</v>
      </c>
      <c r="J935">
        <v>1271998800</v>
      </c>
      <c r="K935">
        <v>1275282000</v>
      </c>
      <c r="L935" t="b">
        <v>0</v>
      </c>
      <c r="M935" t="b">
        <v>1</v>
      </c>
      <c r="N935" t="s">
        <v>122</v>
      </c>
      <c r="O935" s="4">
        <f>E935/D935</f>
        <v>3.4693532338308457</v>
      </c>
      <c r="P935">
        <f>IF(G935,E935/G935,0)</f>
        <v>32.002753556677376</v>
      </c>
      <c r="Q935" t="s">
        <v>2054</v>
      </c>
      <c r="R935" t="s">
        <v>2055</v>
      </c>
      <c r="S935" s="7">
        <f>(((J935/60)/60)/24)+DATE(1970,1,1)</f>
        <v>40291.208333333336</v>
      </c>
      <c r="T935" s="7">
        <f>(((K935/60)/60)/24)+DATE(1970,1,1)</f>
        <v>40329.208333333336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>
        <v>53</v>
      </c>
      <c r="H936" t="s">
        <v>21</v>
      </c>
      <c r="I936" t="s">
        <v>22</v>
      </c>
      <c r="J936">
        <v>1487743200</v>
      </c>
      <c r="K936">
        <v>1488520800</v>
      </c>
      <c r="L936" t="b">
        <v>0</v>
      </c>
      <c r="M936" t="b">
        <v>0</v>
      </c>
      <c r="N936" t="s">
        <v>68</v>
      </c>
      <c r="O936" s="4">
        <f>E936/D936</f>
        <v>5.4379999999999997</v>
      </c>
      <c r="P936">
        <f>IF(G936,E936/G936,0)</f>
        <v>102.60377358490567</v>
      </c>
      <c r="Q936" t="s">
        <v>2047</v>
      </c>
      <c r="R936" t="s">
        <v>2048</v>
      </c>
      <c r="S936" s="7">
        <f>(((J936/60)/60)/24)+DATE(1970,1,1)</f>
        <v>42788.25</v>
      </c>
      <c r="T936" s="7">
        <f>(((K936/60)/60)/24)+DATE(1970,1,1)</f>
        <v>42797.25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>
        <v>2414</v>
      </c>
      <c r="H937" t="s">
        <v>21</v>
      </c>
      <c r="I937" t="s">
        <v>22</v>
      </c>
      <c r="J937">
        <v>1563685200</v>
      </c>
      <c r="K937">
        <v>1563858000</v>
      </c>
      <c r="L937" t="b">
        <v>0</v>
      </c>
      <c r="M937" t="b">
        <v>0</v>
      </c>
      <c r="N937" t="s">
        <v>50</v>
      </c>
      <c r="O937" s="4">
        <f>E937/D937</f>
        <v>2.2852189349112426</v>
      </c>
      <c r="P937">
        <f>IF(G937,E937/G937,0)</f>
        <v>79.992129246064621</v>
      </c>
      <c r="Q937" t="s">
        <v>2035</v>
      </c>
      <c r="R937" t="s">
        <v>2043</v>
      </c>
      <c r="S937" s="7">
        <f>(((J937/60)/60)/24)+DATE(1970,1,1)</f>
        <v>43667.208333333328</v>
      </c>
      <c r="T937" s="7">
        <f>(((K937/60)/60)/24)+DATE(1970,1,1)</f>
        <v>43669.208333333328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>
        <v>80</v>
      </c>
      <c r="H938" t="s">
        <v>21</v>
      </c>
      <c r="I938" t="s">
        <v>22</v>
      </c>
      <c r="J938">
        <v>1421820000</v>
      </c>
      <c r="K938">
        <v>1422165600</v>
      </c>
      <c r="L938" t="b">
        <v>0</v>
      </c>
      <c r="M938" t="b">
        <v>0</v>
      </c>
      <c r="N938" t="s">
        <v>33</v>
      </c>
      <c r="O938" s="4">
        <f>E938/D938</f>
        <v>3.7</v>
      </c>
      <c r="P938">
        <f>IF(G938,E938/G938,0)</f>
        <v>37</v>
      </c>
      <c r="Q938" t="s">
        <v>2039</v>
      </c>
      <c r="R938" t="s">
        <v>2040</v>
      </c>
      <c r="S938" s="7">
        <f>(((J938/60)/60)/24)+DATE(1970,1,1)</f>
        <v>42025.25</v>
      </c>
      <c r="T938" s="7">
        <f>(((K938/60)/60)/24)+DATE(1970,1,1)</f>
        <v>42029.25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>
        <v>193</v>
      </c>
      <c r="H939" t="s">
        <v>21</v>
      </c>
      <c r="I939" t="s">
        <v>22</v>
      </c>
      <c r="J939">
        <v>1274763600</v>
      </c>
      <c r="K939">
        <v>1277874000</v>
      </c>
      <c r="L939" t="b">
        <v>0</v>
      </c>
      <c r="M939" t="b">
        <v>0</v>
      </c>
      <c r="N939" t="s">
        <v>100</v>
      </c>
      <c r="O939" s="4">
        <f>E939/D939</f>
        <v>2.3791176470588233</v>
      </c>
      <c r="P939">
        <f>IF(G939,E939/G939,0)</f>
        <v>41.911917098445599</v>
      </c>
      <c r="Q939" t="s">
        <v>2041</v>
      </c>
      <c r="R939" t="s">
        <v>2052</v>
      </c>
      <c r="S939" s="7">
        <f>(((J939/60)/60)/24)+DATE(1970,1,1)</f>
        <v>40323.208333333336</v>
      </c>
      <c r="T939" s="7">
        <f>(((K939/60)/60)/24)+DATE(1970,1,1)</f>
        <v>40359.208333333336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>
        <v>52</v>
      </c>
      <c r="H940" t="s">
        <v>21</v>
      </c>
      <c r="I940" t="s">
        <v>22</v>
      </c>
      <c r="J940">
        <v>1275800400</v>
      </c>
      <c r="K940">
        <v>1279083600</v>
      </c>
      <c r="L940" t="b">
        <v>0</v>
      </c>
      <c r="M940" t="b">
        <v>0</v>
      </c>
      <c r="N940" t="s">
        <v>33</v>
      </c>
      <c r="O940" s="4">
        <f>E940/D940</f>
        <v>1.1827777777777777</v>
      </c>
      <c r="P940">
        <f>IF(G940,E940/G940,0)</f>
        <v>40.942307692307693</v>
      </c>
      <c r="Q940" t="s">
        <v>2039</v>
      </c>
      <c r="R940" t="s">
        <v>2040</v>
      </c>
      <c r="S940" s="7">
        <f>(((J940/60)/60)/24)+DATE(1970,1,1)</f>
        <v>40335.208333333336</v>
      </c>
      <c r="T940" s="7">
        <f>(((K940/60)/60)/24)+DATE(1970,1,1)</f>
        <v>40373.208333333336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>
        <v>290</v>
      </c>
      <c r="H941" t="s">
        <v>21</v>
      </c>
      <c r="I941" t="s">
        <v>22</v>
      </c>
      <c r="J941">
        <v>1491886800</v>
      </c>
      <c r="K941">
        <v>1493528400</v>
      </c>
      <c r="L941" t="b">
        <v>0</v>
      </c>
      <c r="M941" t="b">
        <v>0</v>
      </c>
      <c r="N941" t="s">
        <v>33</v>
      </c>
      <c r="O941" s="4">
        <f>E941/D941</f>
        <v>2.0989655172413793</v>
      </c>
      <c r="P941">
        <f>IF(G941,E941/G941,0)</f>
        <v>41.979310344827589</v>
      </c>
      <c r="Q941" t="s">
        <v>2039</v>
      </c>
      <c r="R941" t="s">
        <v>2040</v>
      </c>
      <c r="S941" s="7">
        <f>(((J941/60)/60)/24)+DATE(1970,1,1)</f>
        <v>42836.208333333328</v>
      </c>
      <c r="T941" s="7">
        <f>(((K941/60)/60)/24)+DATE(1970,1,1)</f>
        <v>42855.208333333328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>
        <v>122</v>
      </c>
      <c r="H942" t="s">
        <v>21</v>
      </c>
      <c r="I942" t="s">
        <v>22</v>
      </c>
      <c r="J942">
        <v>1394600400</v>
      </c>
      <c r="K942">
        <v>1395205200</v>
      </c>
      <c r="L942" t="b">
        <v>0</v>
      </c>
      <c r="M942" t="b">
        <v>1</v>
      </c>
      <c r="N942" t="s">
        <v>50</v>
      </c>
      <c r="O942" s="4">
        <f>E942/D942</f>
        <v>1.697857142857143</v>
      </c>
      <c r="P942">
        <f>IF(G942,E942/G942,0)</f>
        <v>77.93442622950819</v>
      </c>
      <c r="Q942" t="s">
        <v>2035</v>
      </c>
      <c r="R942" t="s">
        <v>2043</v>
      </c>
      <c r="S942" s="7">
        <f>(((J942/60)/60)/24)+DATE(1970,1,1)</f>
        <v>41710.208333333336</v>
      </c>
      <c r="T942" s="7">
        <f>(((K942/60)/60)/24)+DATE(1970,1,1)</f>
        <v>41717.208333333336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>
        <v>1470</v>
      </c>
      <c r="H943" t="s">
        <v>21</v>
      </c>
      <c r="I943" t="s">
        <v>22</v>
      </c>
      <c r="J943">
        <v>1561352400</v>
      </c>
      <c r="K943">
        <v>1561438800</v>
      </c>
      <c r="L943" t="b">
        <v>0</v>
      </c>
      <c r="M943" t="b">
        <v>0</v>
      </c>
      <c r="N943" t="s">
        <v>60</v>
      </c>
      <c r="O943" s="4">
        <f>E943/D943</f>
        <v>1.1595907738095239</v>
      </c>
      <c r="P943">
        <f>IF(G943,E943/G943,0)</f>
        <v>106.01972789115646</v>
      </c>
      <c r="Q943" t="s">
        <v>2035</v>
      </c>
      <c r="R943" t="s">
        <v>2045</v>
      </c>
      <c r="S943" s="7">
        <f>(((J943/60)/60)/24)+DATE(1970,1,1)</f>
        <v>43640.208333333328</v>
      </c>
      <c r="T943" s="7">
        <f>(((K943/60)/60)/24)+DATE(1970,1,1)</f>
        <v>43641.208333333328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>
        <v>165</v>
      </c>
      <c r="H944" t="s">
        <v>15</v>
      </c>
      <c r="I944" t="s">
        <v>16</v>
      </c>
      <c r="J944">
        <v>1322892000</v>
      </c>
      <c r="K944">
        <v>1326693600</v>
      </c>
      <c r="L944" t="b">
        <v>0</v>
      </c>
      <c r="M944" t="b">
        <v>0</v>
      </c>
      <c r="N944" t="s">
        <v>42</v>
      </c>
      <c r="O944" s="4">
        <f>E944/D944</f>
        <v>2.5859999999999999</v>
      </c>
      <c r="P944">
        <f>IF(G944,E944/G944,0)</f>
        <v>47.018181818181816</v>
      </c>
      <c r="Q944" t="s">
        <v>2041</v>
      </c>
      <c r="R944" t="s">
        <v>2042</v>
      </c>
      <c r="S944" s="7">
        <f>(((J944/60)/60)/24)+DATE(1970,1,1)</f>
        <v>40880.25</v>
      </c>
      <c r="T944" s="7">
        <f>(((K944/60)/60)/24)+DATE(1970,1,1)</f>
        <v>40924.25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>
        <v>182</v>
      </c>
      <c r="H945" t="s">
        <v>21</v>
      </c>
      <c r="I945" t="s">
        <v>22</v>
      </c>
      <c r="J945">
        <v>1274418000</v>
      </c>
      <c r="K945">
        <v>1277960400</v>
      </c>
      <c r="L945" t="b">
        <v>0</v>
      </c>
      <c r="M945" t="b">
        <v>0</v>
      </c>
      <c r="N945" t="s">
        <v>206</v>
      </c>
      <c r="O945" s="4">
        <f>E945/D945</f>
        <v>2.3058333333333332</v>
      </c>
      <c r="P945">
        <f>IF(G945,E945/G945,0)</f>
        <v>76.016483516483518</v>
      </c>
      <c r="Q945" t="s">
        <v>2047</v>
      </c>
      <c r="R945" t="s">
        <v>2059</v>
      </c>
      <c r="S945" s="7">
        <f>(((J945/60)/60)/24)+DATE(1970,1,1)</f>
        <v>40319.208333333336</v>
      </c>
      <c r="T945" s="7">
        <f>(((K945/60)/60)/24)+DATE(1970,1,1)</f>
        <v>40360.208333333336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>
        <v>199</v>
      </c>
      <c r="H946" t="s">
        <v>107</v>
      </c>
      <c r="I946" t="s">
        <v>108</v>
      </c>
      <c r="J946">
        <v>1434344400</v>
      </c>
      <c r="K946">
        <v>1434690000</v>
      </c>
      <c r="L946" t="b">
        <v>0</v>
      </c>
      <c r="M946" t="b">
        <v>1</v>
      </c>
      <c r="N946" t="s">
        <v>42</v>
      </c>
      <c r="O946" s="4">
        <f>E946/D946</f>
        <v>1.2821428571428573</v>
      </c>
      <c r="P946">
        <f>IF(G946,E946/G946,0)</f>
        <v>54.120603015075375</v>
      </c>
      <c r="Q946" t="s">
        <v>2041</v>
      </c>
      <c r="R946" t="s">
        <v>2042</v>
      </c>
      <c r="S946" s="7">
        <f>(((J946/60)/60)/24)+DATE(1970,1,1)</f>
        <v>42170.208333333328</v>
      </c>
      <c r="T946" s="7">
        <f>(((K946/60)/60)/24)+DATE(1970,1,1)</f>
        <v>42174.208333333328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>
        <v>56</v>
      </c>
      <c r="H947" t="s">
        <v>40</v>
      </c>
      <c r="I947" t="s">
        <v>41</v>
      </c>
      <c r="J947">
        <v>1373518800</v>
      </c>
      <c r="K947">
        <v>1376110800</v>
      </c>
      <c r="L947" t="b">
        <v>0</v>
      </c>
      <c r="M947" t="b">
        <v>1</v>
      </c>
      <c r="N947" t="s">
        <v>269</v>
      </c>
      <c r="O947" s="4">
        <f>E947/D947</f>
        <v>1.8870588235294117</v>
      </c>
      <c r="P947">
        <f>IF(G947,E947/G947,0)</f>
        <v>57.285714285714285</v>
      </c>
      <c r="Q947" t="s">
        <v>2041</v>
      </c>
      <c r="R947" t="s">
        <v>2060</v>
      </c>
      <c r="S947" s="7">
        <f>(((J947/60)/60)/24)+DATE(1970,1,1)</f>
        <v>41466.208333333336</v>
      </c>
      <c r="T947" s="7">
        <f>(((K947/60)/60)/24)+DATE(1970,1,1)</f>
        <v>41496.208333333336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>
        <v>1460</v>
      </c>
      <c r="H948" t="s">
        <v>26</v>
      </c>
      <c r="I948" t="s">
        <v>27</v>
      </c>
      <c r="J948">
        <v>1310619600</v>
      </c>
      <c r="K948">
        <v>1310878800</v>
      </c>
      <c r="L948" t="b">
        <v>0</v>
      </c>
      <c r="M948" t="b">
        <v>1</v>
      </c>
      <c r="N948" t="s">
        <v>17</v>
      </c>
      <c r="O948" s="4">
        <f>E948/D948</f>
        <v>7.7443434343434348</v>
      </c>
      <c r="P948">
        <f>IF(G948,E948/G948,0)</f>
        <v>105.02602739726028</v>
      </c>
      <c r="Q948" t="s">
        <v>2033</v>
      </c>
      <c r="R948" t="s">
        <v>2034</v>
      </c>
      <c r="S948" s="7">
        <f>(((J948/60)/60)/24)+DATE(1970,1,1)</f>
        <v>40738.208333333336</v>
      </c>
      <c r="T948" s="7">
        <f>(((K948/60)/60)/24)+DATE(1970,1,1)</f>
        <v>40741.208333333336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>
        <v>123</v>
      </c>
      <c r="H949" t="s">
        <v>98</v>
      </c>
      <c r="I949" t="s">
        <v>99</v>
      </c>
      <c r="J949">
        <v>1381122000</v>
      </c>
      <c r="K949">
        <v>1382677200</v>
      </c>
      <c r="L949" t="b">
        <v>0</v>
      </c>
      <c r="M949" t="b">
        <v>0</v>
      </c>
      <c r="N949" t="s">
        <v>159</v>
      </c>
      <c r="O949" s="4">
        <f>E949/D949</f>
        <v>4.0709677419354842</v>
      </c>
      <c r="P949">
        <f>IF(G949,E949/G949,0)</f>
        <v>102.60162601626017</v>
      </c>
      <c r="Q949" t="s">
        <v>2035</v>
      </c>
      <c r="R949" t="s">
        <v>2058</v>
      </c>
      <c r="S949" s="7">
        <f>(((J949/60)/60)/24)+DATE(1970,1,1)</f>
        <v>41554.208333333336</v>
      </c>
      <c r="T949" s="7">
        <f>(((K949/60)/60)/24)+DATE(1970,1,1)</f>
        <v>41572.208333333336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>
        <v>159</v>
      </c>
      <c r="H950" t="s">
        <v>21</v>
      </c>
      <c r="I950" t="s">
        <v>22</v>
      </c>
      <c r="J950">
        <v>1531803600</v>
      </c>
      <c r="K950">
        <v>1534654800</v>
      </c>
      <c r="L950" t="b">
        <v>0</v>
      </c>
      <c r="M950" t="b">
        <v>1</v>
      </c>
      <c r="N950" t="s">
        <v>23</v>
      </c>
      <c r="O950" s="4">
        <f>E950/D950</f>
        <v>1.5617857142857143</v>
      </c>
      <c r="P950">
        <f>IF(G950,E950/G950,0)</f>
        <v>55.0062893081761</v>
      </c>
      <c r="Q950" t="s">
        <v>2035</v>
      </c>
      <c r="R950" t="s">
        <v>2036</v>
      </c>
      <c r="S950" s="7">
        <f>(((J950/60)/60)/24)+DATE(1970,1,1)</f>
        <v>43298.208333333328</v>
      </c>
      <c r="T950" s="7">
        <f>(((K950/60)/60)/24)+DATE(1970,1,1)</f>
        <v>43331.208333333328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>
        <v>110</v>
      </c>
      <c r="H951" t="s">
        <v>21</v>
      </c>
      <c r="I951" t="s">
        <v>22</v>
      </c>
      <c r="J951">
        <v>1454133600</v>
      </c>
      <c r="K951">
        <v>1457762400</v>
      </c>
      <c r="L951" t="b">
        <v>0</v>
      </c>
      <c r="M951" t="b">
        <v>0</v>
      </c>
      <c r="N951" t="s">
        <v>28</v>
      </c>
      <c r="O951" s="4">
        <f>E951/D951</f>
        <v>2.5242857142857145</v>
      </c>
      <c r="P951">
        <f>IF(G951,E951/G951,0)</f>
        <v>32.127272727272725</v>
      </c>
      <c r="Q951" t="s">
        <v>2037</v>
      </c>
      <c r="R951" t="s">
        <v>2038</v>
      </c>
      <c r="S951" s="7">
        <f>(((J951/60)/60)/24)+DATE(1970,1,1)</f>
        <v>42399.25</v>
      </c>
      <c r="T951" s="7">
        <f>(((K951/60)/60)/24)+DATE(1970,1,1)</f>
        <v>42441.25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>
        <v>236</v>
      </c>
      <c r="H952" t="s">
        <v>21</v>
      </c>
      <c r="I952" t="s">
        <v>22</v>
      </c>
      <c r="J952">
        <v>1379566800</v>
      </c>
      <c r="K952">
        <v>1379826000</v>
      </c>
      <c r="L952" t="b">
        <v>0</v>
      </c>
      <c r="M952" t="b">
        <v>0</v>
      </c>
      <c r="N952" t="s">
        <v>33</v>
      </c>
      <c r="O952" s="4">
        <f>E952/D952</f>
        <v>1.6398734177215191</v>
      </c>
      <c r="P952">
        <f>IF(G952,E952/G952,0)</f>
        <v>54.894067796610166</v>
      </c>
      <c r="Q952" t="s">
        <v>2039</v>
      </c>
      <c r="R952" t="s">
        <v>2040</v>
      </c>
      <c r="S952" s="7">
        <f>(((J952/60)/60)/24)+DATE(1970,1,1)</f>
        <v>41536.208333333336</v>
      </c>
      <c r="T952" s="7">
        <f>(((K952/60)/60)/24)+DATE(1970,1,1)</f>
        <v>41539.208333333336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>
        <v>191</v>
      </c>
      <c r="H953" t="s">
        <v>21</v>
      </c>
      <c r="I953" t="s">
        <v>22</v>
      </c>
      <c r="J953">
        <v>1494651600</v>
      </c>
      <c r="K953">
        <v>1497762000</v>
      </c>
      <c r="L953" t="b">
        <v>1</v>
      </c>
      <c r="M953" t="b">
        <v>1</v>
      </c>
      <c r="N953" t="s">
        <v>42</v>
      </c>
      <c r="O953" s="4">
        <f>E953/D953</f>
        <v>1.6298181818181818</v>
      </c>
      <c r="P953">
        <f>IF(G953,E953/G953,0)</f>
        <v>46.931937172774866</v>
      </c>
      <c r="Q953" t="s">
        <v>2041</v>
      </c>
      <c r="R953" t="s">
        <v>2042</v>
      </c>
      <c r="S953" s="7">
        <f>(((J953/60)/60)/24)+DATE(1970,1,1)</f>
        <v>42868.208333333328</v>
      </c>
      <c r="T953" s="7">
        <f>(((K953/60)/60)/24)+DATE(1970,1,1)</f>
        <v>42904.208333333328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>
        <v>3934</v>
      </c>
      <c r="H954" t="s">
        <v>21</v>
      </c>
      <c r="I954" t="s">
        <v>22</v>
      </c>
      <c r="J954">
        <v>1335934800</v>
      </c>
      <c r="K954">
        <v>1336885200</v>
      </c>
      <c r="L954" t="b">
        <v>0</v>
      </c>
      <c r="M954" t="b">
        <v>0</v>
      </c>
      <c r="N954" t="s">
        <v>89</v>
      </c>
      <c r="O954" s="4">
        <f>E954/D954</f>
        <v>3.1924083769633507</v>
      </c>
      <c r="P954">
        <f>IF(G954,E954/G954,0)</f>
        <v>30.99898322318251</v>
      </c>
      <c r="Q954" t="s">
        <v>2050</v>
      </c>
      <c r="R954" t="s">
        <v>2051</v>
      </c>
      <c r="S954" s="7">
        <f>(((J954/60)/60)/24)+DATE(1970,1,1)</f>
        <v>41031.208333333336</v>
      </c>
      <c r="T954" s="7">
        <f>(((K954/60)/60)/24)+DATE(1970,1,1)</f>
        <v>41042.208333333336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>
        <v>80</v>
      </c>
      <c r="H955" t="s">
        <v>15</v>
      </c>
      <c r="I955" t="s">
        <v>16</v>
      </c>
      <c r="J955">
        <v>1528088400</v>
      </c>
      <c r="K955">
        <v>1530421200</v>
      </c>
      <c r="L955" t="b">
        <v>0</v>
      </c>
      <c r="M955" t="b">
        <v>1</v>
      </c>
      <c r="N955" t="s">
        <v>33</v>
      </c>
      <c r="O955" s="4">
        <f>E955/D955</f>
        <v>4.7894444444444444</v>
      </c>
      <c r="P955">
        <f>IF(G955,E955/G955,0)</f>
        <v>107.7625</v>
      </c>
      <c r="Q955" t="s">
        <v>2039</v>
      </c>
      <c r="R955" t="s">
        <v>2040</v>
      </c>
      <c r="S955" s="7">
        <f>(((J955/60)/60)/24)+DATE(1970,1,1)</f>
        <v>43255.208333333328</v>
      </c>
      <c r="T955" s="7">
        <f>(((K955/60)/60)/24)+DATE(1970,1,1)</f>
        <v>43282.208333333328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>
        <v>462</v>
      </c>
      <c r="H956" t="s">
        <v>21</v>
      </c>
      <c r="I956" t="s">
        <v>22</v>
      </c>
      <c r="J956">
        <v>1568005200</v>
      </c>
      <c r="K956">
        <v>1568178000</v>
      </c>
      <c r="L956" t="b">
        <v>1</v>
      </c>
      <c r="M956" t="b">
        <v>0</v>
      </c>
      <c r="N956" t="s">
        <v>28</v>
      </c>
      <c r="O956" s="4">
        <f>E956/D956</f>
        <v>1.9894827586206896</v>
      </c>
      <c r="P956">
        <f>IF(G956,E956/G956,0)</f>
        <v>24.976190476190474</v>
      </c>
      <c r="Q956" t="s">
        <v>2037</v>
      </c>
      <c r="R956" t="s">
        <v>2038</v>
      </c>
      <c r="S956" s="7">
        <f>(((J956/60)/60)/24)+DATE(1970,1,1)</f>
        <v>43717.208333333328</v>
      </c>
      <c r="T956" s="7">
        <f>(((K956/60)/60)/24)+DATE(1970,1,1)</f>
        <v>43719.208333333328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>
        <v>179</v>
      </c>
      <c r="H957" t="s">
        <v>21</v>
      </c>
      <c r="I957" t="s">
        <v>22</v>
      </c>
      <c r="J957">
        <v>1346821200</v>
      </c>
      <c r="K957">
        <v>1347944400</v>
      </c>
      <c r="L957" t="b">
        <v>1</v>
      </c>
      <c r="M957" t="b">
        <v>0</v>
      </c>
      <c r="N957" t="s">
        <v>53</v>
      </c>
      <c r="O957" s="4">
        <f>E957/D957</f>
        <v>7.95</v>
      </c>
      <c r="P957">
        <f>IF(G957,E957/G957,0)</f>
        <v>79.944134078212286</v>
      </c>
      <c r="Q957" t="s">
        <v>2041</v>
      </c>
      <c r="R957" t="s">
        <v>2044</v>
      </c>
      <c r="S957" s="7">
        <f>(((J957/60)/60)/24)+DATE(1970,1,1)</f>
        <v>41157.208333333336</v>
      </c>
      <c r="T957" s="7">
        <f>(((K957/60)/60)/24)+DATE(1970,1,1)</f>
        <v>41170.208333333336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>
        <v>1866</v>
      </c>
      <c r="H958" t="s">
        <v>40</v>
      </c>
      <c r="I958" t="s">
        <v>41</v>
      </c>
      <c r="J958">
        <v>1503982800</v>
      </c>
      <c r="K958">
        <v>1504760400</v>
      </c>
      <c r="L958" t="b">
        <v>0</v>
      </c>
      <c r="M958" t="b">
        <v>0</v>
      </c>
      <c r="N958" t="s">
        <v>269</v>
      </c>
      <c r="O958" s="4">
        <f>E958/D958</f>
        <v>1.5562827640984909</v>
      </c>
      <c r="P958">
        <f>IF(G958,E958/G958,0)</f>
        <v>105.0032154340836</v>
      </c>
      <c r="Q958" t="s">
        <v>2041</v>
      </c>
      <c r="R958" t="s">
        <v>2060</v>
      </c>
      <c r="S958" s="7">
        <f>(((J958/60)/60)/24)+DATE(1970,1,1)</f>
        <v>42976.208333333328</v>
      </c>
      <c r="T958" s="7">
        <f>(((K958/60)/60)/24)+DATE(1970,1,1)</f>
        <v>42985.208333333328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>
        <v>156</v>
      </c>
      <c r="H959" t="s">
        <v>98</v>
      </c>
      <c r="I959" t="s">
        <v>99</v>
      </c>
      <c r="J959">
        <v>1343365200</v>
      </c>
      <c r="K959">
        <v>1344315600</v>
      </c>
      <c r="L959" t="b">
        <v>0</v>
      </c>
      <c r="M959" t="b">
        <v>0</v>
      </c>
      <c r="N959" t="s">
        <v>133</v>
      </c>
      <c r="O959" s="4">
        <f>E959/D959</f>
        <v>2.3739473684210526</v>
      </c>
      <c r="P959">
        <f>IF(G959,E959/G959,0)</f>
        <v>57.82692307692308</v>
      </c>
      <c r="Q959" t="s">
        <v>2047</v>
      </c>
      <c r="R959" t="s">
        <v>2056</v>
      </c>
      <c r="S959" s="7">
        <f>(((J959/60)/60)/24)+DATE(1970,1,1)</f>
        <v>41117.208333333336</v>
      </c>
      <c r="T959" s="7">
        <f>(((K959/60)/60)/24)+DATE(1970,1,1)</f>
        <v>41128.208333333336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>
        <v>255</v>
      </c>
      <c r="H960" t="s">
        <v>21</v>
      </c>
      <c r="I960" t="s">
        <v>22</v>
      </c>
      <c r="J960">
        <v>1549519200</v>
      </c>
      <c r="K960">
        <v>1551247200</v>
      </c>
      <c r="L960" t="b">
        <v>1</v>
      </c>
      <c r="M960" t="b">
        <v>0</v>
      </c>
      <c r="N960" t="s">
        <v>71</v>
      </c>
      <c r="O960" s="4">
        <f>E960/D960</f>
        <v>1.8256603773584905</v>
      </c>
      <c r="P960">
        <f>IF(G960,E960/G960,0)</f>
        <v>37.945098039215686</v>
      </c>
      <c r="Q960" t="s">
        <v>2041</v>
      </c>
      <c r="R960" t="s">
        <v>2049</v>
      </c>
      <c r="S960" s="7">
        <f>(((J960/60)/60)/24)+DATE(1970,1,1)</f>
        <v>43503.25</v>
      </c>
      <c r="T960" s="7">
        <f>(((K960/60)/60)/24)+DATE(1970,1,1)</f>
        <v>43523.25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>
        <v>2261</v>
      </c>
      <c r="H961" t="s">
        <v>21</v>
      </c>
      <c r="I961" t="s">
        <v>22</v>
      </c>
      <c r="J961">
        <v>1544335200</v>
      </c>
      <c r="K961">
        <v>1545112800</v>
      </c>
      <c r="L961" t="b">
        <v>0</v>
      </c>
      <c r="M961" t="b">
        <v>1</v>
      </c>
      <c r="N961" t="s">
        <v>319</v>
      </c>
      <c r="O961" s="4">
        <f>E961/D961</f>
        <v>1.7595330739299611</v>
      </c>
      <c r="P961">
        <f>IF(G961,E961/G961,0)</f>
        <v>40</v>
      </c>
      <c r="Q961" t="s">
        <v>2035</v>
      </c>
      <c r="R961" t="s">
        <v>2062</v>
      </c>
      <c r="S961" s="7">
        <f>(((J961/60)/60)/24)+DATE(1970,1,1)</f>
        <v>43443.25</v>
      </c>
      <c r="T961" s="7">
        <f>(((K961/60)/60)/24)+DATE(1970,1,1)</f>
        <v>43452.25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>
        <v>40</v>
      </c>
      <c r="H962" t="s">
        <v>21</v>
      </c>
      <c r="I962" t="s">
        <v>22</v>
      </c>
      <c r="J962">
        <v>1279083600</v>
      </c>
      <c r="K962">
        <v>1279170000</v>
      </c>
      <c r="L962" t="b">
        <v>0</v>
      </c>
      <c r="M962" t="b">
        <v>0</v>
      </c>
      <c r="N962" t="s">
        <v>33</v>
      </c>
      <c r="O962" s="4">
        <f>E962/D962</f>
        <v>2.3788235294117648</v>
      </c>
      <c r="P962">
        <f>IF(G962,E962/G962,0)</f>
        <v>101.1</v>
      </c>
      <c r="Q962" t="s">
        <v>2039</v>
      </c>
      <c r="R962" t="s">
        <v>2040</v>
      </c>
      <c r="S962" s="7">
        <f>(((J962/60)/60)/24)+DATE(1970,1,1)</f>
        <v>40373.208333333336</v>
      </c>
      <c r="T962" s="7">
        <f>(((K962/60)/60)/24)+DATE(1970,1,1)</f>
        <v>40374.208333333336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v>2289</v>
      </c>
      <c r="H963" t="s">
        <v>107</v>
      </c>
      <c r="I963" t="s">
        <v>108</v>
      </c>
      <c r="J963">
        <v>1572498000</v>
      </c>
      <c r="K963">
        <v>1573452000</v>
      </c>
      <c r="L963" t="b">
        <v>0</v>
      </c>
      <c r="M963" t="b">
        <v>0</v>
      </c>
      <c r="N963" t="s">
        <v>33</v>
      </c>
      <c r="O963" s="4">
        <f>E963/D963</f>
        <v>4.8805076142131982</v>
      </c>
      <c r="P963">
        <f>IF(G963,E963/G963,0)</f>
        <v>84.006989951944078</v>
      </c>
      <c r="Q963" t="s">
        <v>2039</v>
      </c>
      <c r="R963" t="s">
        <v>2040</v>
      </c>
      <c r="S963" s="7">
        <f>(((J963/60)/60)/24)+DATE(1970,1,1)</f>
        <v>43769.208333333328</v>
      </c>
      <c r="T963" s="7">
        <f>(((K963/60)/60)/24)+DATE(1970,1,1)</f>
        <v>43780.25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>
        <v>65</v>
      </c>
      <c r="H964" t="s">
        <v>21</v>
      </c>
      <c r="I964" t="s">
        <v>22</v>
      </c>
      <c r="J964">
        <v>1506056400</v>
      </c>
      <c r="K964">
        <v>1507093200</v>
      </c>
      <c r="L964" t="b">
        <v>0</v>
      </c>
      <c r="M964" t="b">
        <v>0</v>
      </c>
      <c r="N964" t="s">
        <v>33</v>
      </c>
      <c r="O964" s="4">
        <f>E964/D964</f>
        <v>2.2406666666666668</v>
      </c>
      <c r="P964">
        <f>IF(G964,E964/G964,0)</f>
        <v>103.41538461538461</v>
      </c>
      <c r="Q964" t="s">
        <v>2039</v>
      </c>
      <c r="R964" t="s">
        <v>2040</v>
      </c>
      <c r="S964" s="7">
        <f>(((J964/60)/60)/24)+DATE(1970,1,1)</f>
        <v>43000.208333333328</v>
      </c>
      <c r="T964" s="7">
        <f>(((K964/60)/60)/24)+DATE(1970,1,1)</f>
        <v>43012.208333333328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>
        <v>3777</v>
      </c>
      <c r="H965" t="s">
        <v>107</v>
      </c>
      <c r="I965" t="s">
        <v>108</v>
      </c>
      <c r="J965">
        <v>1388296800</v>
      </c>
      <c r="K965">
        <v>1389074400</v>
      </c>
      <c r="L965" t="b">
        <v>0</v>
      </c>
      <c r="M965" t="b">
        <v>0</v>
      </c>
      <c r="N965" t="s">
        <v>28</v>
      </c>
      <c r="O965" s="4">
        <f>E965/D965</f>
        <v>1.1731541218637993</v>
      </c>
      <c r="P965">
        <f>IF(G965,E965/G965,0)</f>
        <v>51.995234312946785</v>
      </c>
      <c r="Q965" t="s">
        <v>2037</v>
      </c>
      <c r="R965" t="s">
        <v>2038</v>
      </c>
      <c r="S965" s="7">
        <f>(((J965/60)/60)/24)+DATE(1970,1,1)</f>
        <v>41637.25</v>
      </c>
      <c r="T965" s="7">
        <f>(((K965/60)/60)/24)+DATE(1970,1,1)</f>
        <v>41646.25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>
        <v>184</v>
      </c>
      <c r="H966" t="s">
        <v>40</v>
      </c>
      <c r="I966" t="s">
        <v>41</v>
      </c>
      <c r="J966">
        <v>1493787600</v>
      </c>
      <c r="K966">
        <v>1494997200</v>
      </c>
      <c r="L966" t="b">
        <v>0</v>
      </c>
      <c r="M966" t="b">
        <v>0</v>
      </c>
      <c r="N966" t="s">
        <v>33</v>
      </c>
      <c r="O966" s="4">
        <f>E966/D966</f>
        <v>2.173090909090909</v>
      </c>
      <c r="P966">
        <f>IF(G966,E966/G966,0)</f>
        <v>64.956521739130437</v>
      </c>
      <c r="Q966" t="s">
        <v>2039</v>
      </c>
      <c r="R966" t="s">
        <v>2040</v>
      </c>
      <c r="S966" s="7">
        <f>(((J966/60)/60)/24)+DATE(1970,1,1)</f>
        <v>42858.208333333328</v>
      </c>
      <c r="T966" s="7">
        <f>(((K966/60)/60)/24)+DATE(1970,1,1)</f>
        <v>42872.208333333328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>
        <v>85</v>
      </c>
      <c r="H967" t="s">
        <v>21</v>
      </c>
      <c r="I967" t="s">
        <v>22</v>
      </c>
      <c r="J967">
        <v>1424844000</v>
      </c>
      <c r="K967">
        <v>1425448800</v>
      </c>
      <c r="L967" t="b">
        <v>0</v>
      </c>
      <c r="M967" t="b">
        <v>1</v>
      </c>
      <c r="N967" t="s">
        <v>33</v>
      </c>
      <c r="O967" s="4">
        <f>E967/D967</f>
        <v>1.1228571428571428</v>
      </c>
      <c r="P967">
        <f>IF(G967,E967/G967,0)</f>
        <v>46.235294117647058</v>
      </c>
      <c r="Q967" t="s">
        <v>2039</v>
      </c>
      <c r="R967" t="s">
        <v>2040</v>
      </c>
      <c r="S967" s="7">
        <f>(((J967/60)/60)/24)+DATE(1970,1,1)</f>
        <v>42060.25</v>
      </c>
      <c r="T967" s="7">
        <f>(((K967/60)/60)/24)+DATE(1970,1,1)</f>
        <v>42067.25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>
        <v>144</v>
      </c>
      <c r="H968" t="s">
        <v>21</v>
      </c>
      <c r="I968" t="s">
        <v>22</v>
      </c>
      <c r="J968">
        <v>1394514000</v>
      </c>
      <c r="K968">
        <v>1394773200</v>
      </c>
      <c r="L968" t="b">
        <v>0</v>
      </c>
      <c r="M968" t="b">
        <v>0</v>
      </c>
      <c r="N968" t="s">
        <v>23</v>
      </c>
      <c r="O968" s="4">
        <f>E968/D968</f>
        <v>2.1230434782608696</v>
      </c>
      <c r="P968">
        <f>IF(G968,E968/G968,0)</f>
        <v>33.909722222222221</v>
      </c>
      <c r="Q968" t="s">
        <v>2035</v>
      </c>
      <c r="R968" t="s">
        <v>2036</v>
      </c>
      <c r="S968" s="7">
        <f>(((J968/60)/60)/24)+DATE(1970,1,1)</f>
        <v>41709.208333333336</v>
      </c>
      <c r="T968" s="7">
        <f>(((K968/60)/60)/24)+DATE(1970,1,1)</f>
        <v>41712.208333333336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>
        <v>1902</v>
      </c>
      <c r="H969" t="s">
        <v>21</v>
      </c>
      <c r="I969" t="s">
        <v>22</v>
      </c>
      <c r="J969">
        <v>1365397200</v>
      </c>
      <c r="K969">
        <v>1366520400</v>
      </c>
      <c r="L969" t="b">
        <v>0</v>
      </c>
      <c r="M969" t="b">
        <v>0</v>
      </c>
      <c r="N969" t="s">
        <v>33</v>
      </c>
      <c r="O969" s="4">
        <f>E969/D969</f>
        <v>2.3974657534246577</v>
      </c>
      <c r="P969">
        <f>IF(G969,E969/G969,0)</f>
        <v>92.016298633017882</v>
      </c>
      <c r="Q969" t="s">
        <v>2039</v>
      </c>
      <c r="R969" t="s">
        <v>2040</v>
      </c>
      <c r="S969" s="7">
        <f>(((J969/60)/60)/24)+DATE(1970,1,1)</f>
        <v>41372.208333333336</v>
      </c>
      <c r="T969" s="7">
        <f>(((K969/60)/60)/24)+DATE(1970,1,1)</f>
        <v>41385.208333333336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>
        <v>105</v>
      </c>
      <c r="H970" t="s">
        <v>21</v>
      </c>
      <c r="I970" t="s">
        <v>22</v>
      </c>
      <c r="J970">
        <v>1456120800</v>
      </c>
      <c r="K970">
        <v>1456639200</v>
      </c>
      <c r="L970" t="b">
        <v>0</v>
      </c>
      <c r="M970" t="b">
        <v>0</v>
      </c>
      <c r="N970" t="s">
        <v>33</v>
      </c>
      <c r="O970" s="4">
        <f>E970/D970</f>
        <v>1.8193548387096774</v>
      </c>
      <c r="P970">
        <f>IF(G970,E970/G970,0)</f>
        <v>107.42857142857143</v>
      </c>
      <c r="Q970" t="s">
        <v>2039</v>
      </c>
      <c r="R970" t="s">
        <v>2040</v>
      </c>
      <c r="S970" s="7">
        <f>(((J970/60)/60)/24)+DATE(1970,1,1)</f>
        <v>42422.25</v>
      </c>
      <c r="T970" s="7">
        <f>(((K970/60)/60)/24)+DATE(1970,1,1)</f>
        <v>42428.25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>
        <v>132</v>
      </c>
      <c r="H971" t="s">
        <v>21</v>
      </c>
      <c r="I971" t="s">
        <v>22</v>
      </c>
      <c r="J971">
        <v>1437714000</v>
      </c>
      <c r="K971">
        <v>1438318800</v>
      </c>
      <c r="L971" t="b">
        <v>0</v>
      </c>
      <c r="M971" t="b">
        <v>0</v>
      </c>
      <c r="N971" t="s">
        <v>33</v>
      </c>
      <c r="O971" s="4">
        <f>E971/D971</f>
        <v>1.6413114754098361</v>
      </c>
      <c r="P971">
        <f>IF(G971,E971/G971,0)</f>
        <v>75.848484848484844</v>
      </c>
      <c r="Q971" t="s">
        <v>2039</v>
      </c>
      <c r="R971" t="s">
        <v>2040</v>
      </c>
      <c r="S971" s="7">
        <f>(((J971/60)/60)/24)+DATE(1970,1,1)</f>
        <v>42209.208333333328</v>
      </c>
      <c r="T971" s="7">
        <f>(((K971/60)/60)/24)+DATE(1970,1,1)</f>
        <v>42216.208333333328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>
        <v>96</v>
      </c>
      <c r="H972" t="s">
        <v>21</v>
      </c>
      <c r="I972" t="s">
        <v>22</v>
      </c>
      <c r="J972">
        <v>1528779600</v>
      </c>
      <c r="K972">
        <v>1531890000</v>
      </c>
      <c r="L972" t="b">
        <v>0</v>
      </c>
      <c r="M972" t="b">
        <v>1</v>
      </c>
      <c r="N972" t="s">
        <v>119</v>
      </c>
      <c r="O972" s="4">
        <f>E972/D972</f>
        <v>1.0970652173913042</v>
      </c>
      <c r="P972">
        <f>IF(G972,E972/G972,0)</f>
        <v>105.13541666666667</v>
      </c>
      <c r="Q972" t="s">
        <v>2047</v>
      </c>
      <c r="R972" t="s">
        <v>2053</v>
      </c>
      <c r="S972" s="7">
        <f>(((J972/60)/60)/24)+DATE(1970,1,1)</f>
        <v>43263.208333333328</v>
      </c>
      <c r="T972" s="7">
        <f>(((K972/60)/60)/24)+DATE(1970,1,1)</f>
        <v>43299.208333333328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>
        <v>114</v>
      </c>
      <c r="H973" t="s">
        <v>21</v>
      </c>
      <c r="I973" t="s">
        <v>22</v>
      </c>
      <c r="J973">
        <v>1411534800</v>
      </c>
      <c r="K973">
        <v>1414558800</v>
      </c>
      <c r="L973" t="b">
        <v>0</v>
      </c>
      <c r="M973" t="b">
        <v>0</v>
      </c>
      <c r="N973" t="s">
        <v>17</v>
      </c>
      <c r="O973" s="4">
        <f>E973/D973</f>
        <v>1.5958666666666668</v>
      </c>
      <c r="P973">
        <f>IF(G973,E973/G973,0)</f>
        <v>104.99122807017544</v>
      </c>
      <c r="Q973" t="s">
        <v>2033</v>
      </c>
      <c r="R973" t="s">
        <v>2034</v>
      </c>
      <c r="S973" s="7">
        <f>(((J973/60)/60)/24)+DATE(1970,1,1)</f>
        <v>41906.208333333336</v>
      </c>
      <c r="T973" s="7">
        <f>(((K973/60)/60)/24)+DATE(1970,1,1)</f>
        <v>41941.208333333336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>
        <v>203</v>
      </c>
      <c r="H974" t="s">
        <v>21</v>
      </c>
      <c r="I974" t="s">
        <v>22</v>
      </c>
      <c r="J974">
        <v>1429333200</v>
      </c>
      <c r="K974">
        <v>1430974800</v>
      </c>
      <c r="L974" t="b">
        <v>0</v>
      </c>
      <c r="M974" t="b">
        <v>0</v>
      </c>
      <c r="N974" t="s">
        <v>28</v>
      </c>
      <c r="O974" s="4">
        <f>E974/D974</f>
        <v>1.6135593220338984</v>
      </c>
      <c r="P974">
        <f>IF(G974,E974/G974,0)</f>
        <v>46.896551724137929</v>
      </c>
      <c r="Q974" t="s">
        <v>2037</v>
      </c>
      <c r="R974" t="s">
        <v>2038</v>
      </c>
      <c r="S974" s="7">
        <f>(((J974/60)/60)/24)+DATE(1970,1,1)</f>
        <v>42112.208333333328</v>
      </c>
      <c r="T974" s="7">
        <f>(((K974/60)/60)/24)+DATE(1970,1,1)</f>
        <v>42131.208333333328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>
        <v>1559</v>
      </c>
      <c r="H975" t="s">
        <v>21</v>
      </c>
      <c r="I975" t="s">
        <v>22</v>
      </c>
      <c r="J975">
        <v>1482732000</v>
      </c>
      <c r="K975">
        <v>1482818400</v>
      </c>
      <c r="L975" t="b">
        <v>0</v>
      </c>
      <c r="M975" t="b">
        <v>1</v>
      </c>
      <c r="N975" t="s">
        <v>23</v>
      </c>
      <c r="O975" s="4">
        <f>E975/D975</f>
        <v>10.969379310344827</v>
      </c>
      <c r="P975">
        <f>IF(G975,E975/G975,0)</f>
        <v>102.02437459910199</v>
      </c>
      <c r="Q975" t="s">
        <v>2035</v>
      </c>
      <c r="R975" t="s">
        <v>2036</v>
      </c>
      <c r="S975" s="7">
        <f>(((J975/60)/60)/24)+DATE(1970,1,1)</f>
        <v>42730.25</v>
      </c>
      <c r="T975" s="7">
        <f>(((K975/60)/60)/24)+DATE(1970,1,1)</f>
        <v>42731.25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>
        <v>1548</v>
      </c>
      <c r="H976" t="s">
        <v>26</v>
      </c>
      <c r="I976" t="s">
        <v>27</v>
      </c>
      <c r="J976">
        <v>1348290000</v>
      </c>
      <c r="K976">
        <v>1350363600</v>
      </c>
      <c r="L976" t="b">
        <v>0</v>
      </c>
      <c r="M976" t="b">
        <v>0</v>
      </c>
      <c r="N976" t="s">
        <v>28</v>
      </c>
      <c r="O976" s="4">
        <f>E976/D976</f>
        <v>3.6709859154929578</v>
      </c>
      <c r="P976">
        <f>IF(G976,E976/G976,0)</f>
        <v>101.02325581395348</v>
      </c>
      <c r="Q976" t="s">
        <v>2037</v>
      </c>
      <c r="R976" t="s">
        <v>2038</v>
      </c>
      <c r="S976" s="7">
        <f>(((J976/60)/60)/24)+DATE(1970,1,1)</f>
        <v>41174.208333333336</v>
      </c>
      <c r="T976" s="7">
        <f>(((K976/60)/60)/24)+DATE(1970,1,1)</f>
        <v>41198.208333333336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>
        <v>80</v>
      </c>
      <c r="H977" t="s">
        <v>21</v>
      </c>
      <c r="I977" t="s">
        <v>22</v>
      </c>
      <c r="J977">
        <v>1353823200</v>
      </c>
      <c r="K977">
        <v>1353996000</v>
      </c>
      <c r="L977" t="b">
        <v>0</v>
      </c>
      <c r="M977" t="b">
        <v>0</v>
      </c>
      <c r="N977" t="s">
        <v>33</v>
      </c>
      <c r="O977" s="4">
        <f>E977/D977</f>
        <v>11.09</v>
      </c>
      <c r="P977">
        <f>IF(G977,E977/G977,0)</f>
        <v>97.037499999999994</v>
      </c>
      <c r="Q977" t="s">
        <v>2039</v>
      </c>
      <c r="R977" t="s">
        <v>2040</v>
      </c>
      <c r="S977" s="7">
        <f>(((J977/60)/60)/24)+DATE(1970,1,1)</f>
        <v>41238.25</v>
      </c>
      <c r="T977" s="7">
        <f>(((K977/60)/60)/24)+DATE(1970,1,1)</f>
        <v>41240.25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>
        <v>131</v>
      </c>
      <c r="H978" t="s">
        <v>21</v>
      </c>
      <c r="I978" t="s">
        <v>22</v>
      </c>
      <c r="J978">
        <v>1329372000</v>
      </c>
      <c r="K978">
        <v>1329631200</v>
      </c>
      <c r="L978" t="b">
        <v>0</v>
      </c>
      <c r="M978" t="b">
        <v>0</v>
      </c>
      <c r="N978" t="s">
        <v>33</v>
      </c>
      <c r="O978" s="4">
        <f>E978/D978</f>
        <v>1.2687755102040816</v>
      </c>
      <c r="P978">
        <f>IF(G978,E978/G978,0)</f>
        <v>94.916030534351151</v>
      </c>
      <c r="Q978" t="s">
        <v>2039</v>
      </c>
      <c r="R978" t="s">
        <v>2040</v>
      </c>
      <c r="S978" s="7">
        <f>(((J978/60)/60)/24)+DATE(1970,1,1)</f>
        <v>40955.25</v>
      </c>
      <c r="T978" s="7">
        <f>(((K978/60)/60)/24)+DATE(1970,1,1)</f>
        <v>40958.25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>
        <v>112</v>
      </c>
      <c r="H979" t="s">
        <v>21</v>
      </c>
      <c r="I979" t="s">
        <v>22</v>
      </c>
      <c r="J979">
        <v>1277096400</v>
      </c>
      <c r="K979">
        <v>1278997200</v>
      </c>
      <c r="L979" t="b">
        <v>0</v>
      </c>
      <c r="M979" t="b">
        <v>0</v>
      </c>
      <c r="N979" t="s">
        <v>71</v>
      </c>
      <c r="O979" s="4">
        <f>E979/D979</f>
        <v>7.3463636363636367</v>
      </c>
      <c r="P979">
        <f>IF(G979,E979/G979,0)</f>
        <v>72.151785714285708</v>
      </c>
      <c r="Q979" t="s">
        <v>2041</v>
      </c>
      <c r="R979" t="s">
        <v>2049</v>
      </c>
      <c r="S979" s="7">
        <f>(((J979/60)/60)/24)+DATE(1970,1,1)</f>
        <v>40350.208333333336</v>
      </c>
      <c r="T979" s="7">
        <f>(((K979/60)/60)/24)+DATE(1970,1,1)</f>
        <v>40372.208333333336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>
        <v>155</v>
      </c>
      <c r="H980" t="s">
        <v>21</v>
      </c>
      <c r="I980" t="s">
        <v>22</v>
      </c>
      <c r="J980">
        <v>1297922400</v>
      </c>
      <c r="K980">
        <v>1298268000</v>
      </c>
      <c r="L980" t="b">
        <v>0</v>
      </c>
      <c r="M980" t="b">
        <v>0</v>
      </c>
      <c r="N980" t="s">
        <v>206</v>
      </c>
      <c r="O980" s="4">
        <f>E980/D980</f>
        <v>1.1929824561403508</v>
      </c>
      <c r="P980">
        <f>IF(G980,E980/G980,0)</f>
        <v>43.87096774193548</v>
      </c>
      <c r="Q980" t="s">
        <v>2047</v>
      </c>
      <c r="R980" t="s">
        <v>2059</v>
      </c>
      <c r="S980" s="7">
        <f>(((J980/60)/60)/24)+DATE(1970,1,1)</f>
        <v>40591.25</v>
      </c>
      <c r="T980" s="7">
        <f>(((K980/60)/60)/24)+DATE(1970,1,1)</f>
        <v>40595.25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>
        <v>266</v>
      </c>
      <c r="H981" t="s">
        <v>21</v>
      </c>
      <c r="I981" t="s">
        <v>22</v>
      </c>
      <c r="J981">
        <v>1384408800</v>
      </c>
      <c r="K981">
        <v>1386223200</v>
      </c>
      <c r="L981" t="b">
        <v>0</v>
      </c>
      <c r="M981" t="b">
        <v>0</v>
      </c>
      <c r="N981" t="s">
        <v>17</v>
      </c>
      <c r="O981" s="4">
        <f>E981/D981</f>
        <v>2.9602777777777778</v>
      </c>
      <c r="P981">
        <f>IF(G981,E981/G981,0)</f>
        <v>40.063909774436091</v>
      </c>
      <c r="Q981" t="s">
        <v>2033</v>
      </c>
      <c r="R981" t="s">
        <v>2034</v>
      </c>
      <c r="S981" s="7">
        <f>(((J981/60)/60)/24)+DATE(1970,1,1)</f>
        <v>41592.25</v>
      </c>
      <c r="T981" s="7">
        <f>(((K981/60)/60)/24)+DATE(1970,1,1)</f>
        <v>41613.25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>
        <v>155</v>
      </c>
      <c r="H982" t="s">
        <v>21</v>
      </c>
      <c r="I982" t="s">
        <v>22</v>
      </c>
      <c r="J982">
        <v>1431320400</v>
      </c>
      <c r="K982">
        <v>1431752400</v>
      </c>
      <c r="L982" t="b">
        <v>0</v>
      </c>
      <c r="M982" t="b">
        <v>0</v>
      </c>
      <c r="N982" t="s">
        <v>33</v>
      </c>
      <c r="O982" s="4">
        <f>E982/D982</f>
        <v>3.5578378378378379</v>
      </c>
      <c r="P982">
        <f>IF(G982,E982/G982,0)</f>
        <v>84.92903225806451</v>
      </c>
      <c r="Q982" t="s">
        <v>2039</v>
      </c>
      <c r="R982" t="s">
        <v>2040</v>
      </c>
      <c r="S982" s="7">
        <f>(((J982/60)/60)/24)+DATE(1970,1,1)</f>
        <v>42135.208333333328</v>
      </c>
      <c r="T982" s="7">
        <f>(((K982/60)/60)/24)+DATE(1970,1,1)</f>
        <v>42140.208333333328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>
        <v>207</v>
      </c>
      <c r="H983" t="s">
        <v>40</v>
      </c>
      <c r="I983" t="s">
        <v>41</v>
      </c>
      <c r="J983">
        <v>1264399200</v>
      </c>
      <c r="K983">
        <v>1267855200</v>
      </c>
      <c r="L983" t="b">
        <v>0</v>
      </c>
      <c r="M983" t="b">
        <v>0</v>
      </c>
      <c r="N983" t="s">
        <v>23</v>
      </c>
      <c r="O983" s="4">
        <f>E983/D983</f>
        <v>3.8640909090909092</v>
      </c>
      <c r="P983">
        <f>IF(G983,E983/G983,0)</f>
        <v>41.067632850241544</v>
      </c>
      <c r="Q983" t="s">
        <v>2035</v>
      </c>
      <c r="R983" t="s">
        <v>2036</v>
      </c>
      <c r="S983" s="7">
        <f>(((J983/60)/60)/24)+DATE(1970,1,1)</f>
        <v>40203.25</v>
      </c>
      <c r="T983" s="7">
        <f>(((K983/60)/60)/24)+DATE(1970,1,1)</f>
        <v>40243.25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>
        <v>245</v>
      </c>
      <c r="H984" t="s">
        <v>21</v>
      </c>
      <c r="I984" t="s">
        <v>22</v>
      </c>
      <c r="J984">
        <v>1497502800</v>
      </c>
      <c r="K984">
        <v>1497675600</v>
      </c>
      <c r="L984" t="b">
        <v>0</v>
      </c>
      <c r="M984" t="b">
        <v>0</v>
      </c>
      <c r="N984" t="s">
        <v>33</v>
      </c>
      <c r="O984" s="4">
        <f>E984/D984</f>
        <v>7.9223529411764702</v>
      </c>
      <c r="P984">
        <f>IF(G984,E984/G984,0)</f>
        <v>54.971428571428568</v>
      </c>
      <c r="Q984" t="s">
        <v>2039</v>
      </c>
      <c r="R984" t="s">
        <v>2040</v>
      </c>
      <c r="S984" s="7">
        <f>(((J984/60)/60)/24)+DATE(1970,1,1)</f>
        <v>42901.208333333328</v>
      </c>
      <c r="T984" s="7">
        <f>(((K984/60)/60)/24)+DATE(1970,1,1)</f>
        <v>42903.208333333328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>
        <v>1573</v>
      </c>
      <c r="H985" t="s">
        <v>21</v>
      </c>
      <c r="I985" t="s">
        <v>22</v>
      </c>
      <c r="J985">
        <v>1333688400</v>
      </c>
      <c r="K985">
        <v>1336885200</v>
      </c>
      <c r="L985" t="b">
        <v>0</v>
      </c>
      <c r="M985" t="b">
        <v>0</v>
      </c>
      <c r="N985" t="s">
        <v>319</v>
      </c>
      <c r="O985" s="4">
        <f>E985/D985</f>
        <v>1.3703393665158372</v>
      </c>
      <c r="P985">
        <f>IF(G985,E985/G985,0)</f>
        <v>77.010807374443743</v>
      </c>
      <c r="Q985" t="s">
        <v>2035</v>
      </c>
      <c r="R985" t="s">
        <v>2062</v>
      </c>
      <c r="S985" s="7">
        <f>(((J985/60)/60)/24)+DATE(1970,1,1)</f>
        <v>41005.208333333336</v>
      </c>
      <c r="T985" s="7">
        <f>(((K985/60)/60)/24)+DATE(1970,1,1)</f>
        <v>41042.208333333336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>
        <v>114</v>
      </c>
      <c r="H986" t="s">
        <v>21</v>
      </c>
      <c r="I986" t="s">
        <v>22</v>
      </c>
      <c r="J986">
        <v>1293861600</v>
      </c>
      <c r="K986">
        <v>1295157600</v>
      </c>
      <c r="L986" t="b">
        <v>0</v>
      </c>
      <c r="M986" t="b">
        <v>0</v>
      </c>
      <c r="N986" t="s">
        <v>17</v>
      </c>
      <c r="O986" s="4">
        <f>E986/D986</f>
        <v>3.3820833333333336</v>
      </c>
      <c r="P986">
        <f>IF(G986,E986/G986,0)</f>
        <v>71.201754385964918</v>
      </c>
      <c r="Q986" t="s">
        <v>2033</v>
      </c>
      <c r="R986" t="s">
        <v>2034</v>
      </c>
      <c r="S986" s="7">
        <f>(((J986/60)/60)/24)+DATE(1970,1,1)</f>
        <v>40544.25</v>
      </c>
      <c r="T986" s="7">
        <f>(((K986/60)/60)/24)+DATE(1970,1,1)</f>
        <v>40559.25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>
        <v>93</v>
      </c>
      <c r="H987" t="s">
        <v>21</v>
      </c>
      <c r="I987" t="s">
        <v>22</v>
      </c>
      <c r="J987">
        <v>1576994400</v>
      </c>
      <c r="K987">
        <v>1577599200</v>
      </c>
      <c r="L987" t="b">
        <v>0</v>
      </c>
      <c r="M987" t="b">
        <v>0</v>
      </c>
      <c r="N987" t="s">
        <v>33</v>
      </c>
      <c r="O987" s="4">
        <f>E987/D987</f>
        <v>1.0822784810126582</v>
      </c>
      <c r="P987">
        <f>IF(G987,E987/G987,0)</f>
        <v>91.935483870967744</v>
      </c>
      <c r="Q987" t="s">
        <v>2039</v>
      </c>
      <c r="R987" t="s">
        <v>2040</v>
      </c>
      <c r="S987" s="7">
        <f>(((J987/60)/60)/24)+DATE(1970,1,1)</f>
        <v>43821.25</v>
      </c>
      <c r="T987" s="7">
        <f>(((K987/60)/60)/24)+DATE(1970,1,1)</f>
        <v>43828.25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>
        <v>1681</v>
      </c>
      <c r="H988" t="s">
        <v>21</v>
      </c>
      <c r="I988" t="s">
        <v>22</v>
      </c>
      <c r="J988">
        <v>1401685200</v>
      </c>
      <c r="K988">
        <v>1402462800</v>
      </c>
      <c r="L988" t="b">
        <v>0</v>
      </c>
      <c r="M988" t="b">
        <v>1</v>
      </c>
      <c r="N988" t="s">
        <v>28</v>
      </c>
      <c r="O988" s="4">
        <f>E988/D988</f>
        <v>2.283934426229508</v>
      </c>
      <c r="P988">
        <f>IF(G988,E988/G988,0)</f>
        <v>58.015466983938133</v>
      </c>
      <c r="Q988" t="s">
        <v>2037</v>
      </c>
      <c r="R988" t="s">
        <v>2038</v>
      </c>
      <c r="S988" s="7">
        <f>(((J988/60)/60)/24)+DATE(1970,1,1)</f>
        <v>41792.208333333336</v>
      </c>
      <c r="T988" s="7">
        <f>(((K988/60)/60)/24)+DATE(1970,1,1)</f>
        <v>41801.208333333336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>
        <v>32</v>
      </c>
      <c r="H989" t="s">
        <v>21</v>
      </c>
      <c r="I989" t="s">
        <v>22</v>
      </c>
      <c r="J989">
        <v>1368853200</v>
      </c>
      <c r="K989">
        <v>1368939600</v>
      </c>
      <c r="L989" t="b">
        <v>0</v>
      </c>
      <c r="M989" t="b">
        <v>0</v>
      </c>
      <c r="N989" t="s">
        <v>60</v>
      </c>
      <c r="O989" s="4">
        <f>E989/D989</f>
        <v>3.73875</v>
      </c>
      <c r="P989">
        <f>IF(G989,E989/G989,0)</f>
        <v>93.46875</v>
      </c>
      <c r="Q989" t="s">
        <v>2035</v>
      </c>
      <c r="R989" t="s">
        <v>2045</v>
      </c>
      <c r="S989" s="7">
        <f>(((J989/60)/60)/24)+DATE(1970,1,1)</f>
        <v>41412.208333333336</v>
      </c>
      <c r="T989" s="7">
        <f>(((K989/60)/60)/24)+DATE(1970,1,1)</f>
        <v>41413.208333333336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>
        <v>135</v>
      </c>
      <c r="H990" t="s">
        <v>21</v>
      </c>
      <c r="I990" t="s">
        <v>22</v>
      </c>
      <c r="J990">
        <v>1448776800</v>
      </c>
      <c r="K990">
        <v>1452146400</v>
      </c>
      <c r="L990" t="b">
        <v>0</v>
      </c>
      <c r="M990" t="b">
        <v>1</v>
      </c>
      <c r="N990" t="s">
        <v>33</v>
      </c>
      <c r="O990" s="4">
        <f>E990/D990</f>
        <v>1.5492592592592593</v>
      </c>
      <c r="P990">
        <f>IF(G990,E990/G990,0)</f>
        <v>61.970370370370368</v>
      </c>
      <c r="Q990" t="s">
        <v>2039</v>
      </c>
      <c r="R990" t="s">
        <v>2040</v>
      </c>
      <c r="S990" s="7">
        <f>(((J990/60)/60)/24)+DATE(1970,1,1)</f>
        <v>42337.25</v>
      </c>
      <c r="T990" s="7">
        <f>(((K990/60)/60)/24)+DATE(1970,1,1)</f>
        <v>42376.25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>
        <v>140</v>
      </c>
      <c r="H991" t="s">
        <v>21</v>
      </c>
      <c r="I991" t="s">
        <v>22</v>
      </c>
      <c r="J991">
        <v>1296194400</v>
      </c>
      <c r="K991">
        <v>1296712800</v>
      </c>
      <c r="L991" t="b">
        <v>0</v>
      </c>
      <c r="M991" t="b">
        <v>1</v>
      </c>
      <c r="N991" t="s">
        <v>33</v>
      </c>
      <c r="O991" s="4">
        <f>E991/D991</f>
        <v>3.2214999999999998</v>
      </c>
      <c r="P991">
        <f>IF(G991,E991/G991,0)</f>
        <v>92.042857142857144</v>
      </c>
      <c r="Q991" t="s">
        <v>2039</v>
      </c>
      <c r="R991" t="s">
        <v>2040</v>
      </c>
      <c r="S991" s="7">
        <f>(((J991/60)/60)/24)+DATE(1970,1,1)</f>
        <v>40571.25</v>
      </c>
      <c r="T991" s="7">
        <f>(((K991/60)/60)/24)+DATE(1970,1,1)</f>
        <v>40577.25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>
        <v>92</v>
      </c>
      <c r="H992" t="s">
        <v>21</v>
      </c>
      <c r="I992" t="s">
        <v>22</v>
      </c>
      <c r="J992">
        <v>1478930400</v>
      </c>
      <c r="K992">
        <v>1480831200</v>
      </c>
      <c r="L992" t="b">
        <v>0</v>
      </c>
      <c r="M992" t="b">
        <v>0</v>
      </c>
      <c r="N992" t="s">
        <v>89</v>
      </c>
      <c r="O992" s="4">
        <f>E992/D992</f>
        <v>8.641</v>
      </c>
      <c r="P992">
        <f>IF(G992,E992/G992,0)</f>
        <v>93.923913043478265</v>
      </c>
      <c r="Q992" t="s">
        <v>2050</v>
      </c>
      <c r="R992" t="s">
        <v>2051</v>
      </c>
      <c r="S992" s="7">
        <f>(((J992/60)/60)/24)+DATE(1970,1,1)</f>
        <v>42686.25</v>
      </c>
      <c r="T992" s="7">
        <f>(((K992/60)/60)/24)+DATE(1970,1,1)</f>
        <v>42708.25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>
        <v>1015</v>
      </c>
      <c r="H993" t="s">
        <v>40</v>
      </c>
      <c r="I993" t="s">
        <v>41</v>
      </c>
      <c r="J993">
        <v>1426395600</v>
      </c>
      <c r="K993">
        <v>1426914000</v>
      </c>
      <c r="L993" t="b">
        <v>0</v>
      </c>
      <c r="M993" t="b">
        <v>0</v>
      </c>
      <c r="N993" t="s">
        <v>33</v>
      </c>
      <c r="O993" s="4">
        <f>E993/D993</f>
        <v>1.432624584717608</v>
      </c>
      <c r="P993">
        <f>IF(G993,E993/G993,0)</f>
        <v>84.969458128078813</v>
      </c>
      <c r="Q993" t="s">
        <v>2039</v>
      </c>
      <c r="R993" t="s">
        <v>2040</v>
      </c>
      <c r="S993" s="7">
        <f>(((J993/60)/60)/24)+DATE(1970,1,1)</f>
        <v>42078.208333333328</v>
      </c>
      <c r="T993" s="7">
        <f>(((K993/60)/60)/24)+DATE(1970,1,1)</f>
        <v>42084.208333333328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>
        <v>323</v>
      </c>
      <c r="H994" t="s">
        <v>21</v>
      </c>
      <c r="I994" t="s">
        <v>22</v>
      </c>
      <c r="J994">
        <v>1514181600</v>
      </c>
      <c r="K994">
        <v>1517032800</v>
      </c>
      <c r="L994" t="b">
        <v>0</v>
      </c>
      <c r="M994" t="b">
        <v>0</v>
      </c>
      <c r="N994" t="s">
        <v>28</v>
      </c>
      <c r="O994" s="4">
        <f>E994/D994</f>
        <v>1.7822388059701493</v>
      </c>
      <c r="P994">
        <f>IF(G994,E994/G994,0)</f>
        <v>36.969040247678016</v>
      </c>
      <c r="Q994" t="s">
        <v>2037</v>
      </c>
      <c r="R994" t="s">
        <v>2038</v>
      </c>
      <c r="S994" s="7">
        <f>(((J994/60)/60)/24)+DATE(1970,1,1)</f>
        <v>43094.25</v>
      </c>
      <c r="T994" s="7">
        <f>(((K994/60)/60)/24)+DATE(1970,1,1)</f>
        <v>43127.25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>
        <v>2326</v>
      </c>
      <c r="H995" t="s">
        <v>21</v>
      </c>
      <c r="I995" t="s">
        <v>22</v>
      </c>
      <c r="J995">
        <v>1564894800</v>
      </c>
      <c r="K995">
        <v>1566190800</v>
      </c>
      <c r="L995" t="b">
        <v>0</v>
      </c>
      <c r="M995" t="b">
        <v>0</v>
      </c>
      <c r="N995" t="s">
        <v>42</v>
      </c>
      <c r="O995" s="4">
        <f>E995/D995</f>
        <v>1.4593648334624323</v>
      </c>
      <c r="P995">
        <f>IF(G995,E995/G995,0)</f>
        <v>80.999140154772135</v>
      </c>
      <c r="Q995" t="s">
        <v>2041</v>
      </c>
      <c r="R995" t="s">
        <v>2042</v>
      </c>
      <c r="S995" s="7">
        <f>(((J995/60)/60)/24)+DATE(1970,1,1)</f>
        <v>43681.208333333328</v>
      </c>
      <c r="T995" s="7">
        <f>(((K995/60)/60)/24)+DATE(1970,1,1)</f>
        <v>43696.208333333328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>
        <v>381</v>
      </c>
      <c r="H996" t="s">
        <v>21</v>
      </c>
      <c r="I996" t="s">
        <v>22</v>
      </c>
      <c r="J996">
        <v>1567918800</v>
      </c>
      <c r="K996">
        <v>1570165200</v>
      </c>
      <c r="L996" t="b">
        <v>0</v>
      </c>
      <c r="M996" t="b">
        <v>0</v>
      </c>
      <c r="N996" t="s">
        <v>33</v>
      </c>
      <c r="O996" s="4">
        <f>E996/D996</f>
        <v>1.5246153846153847</v>
      </c>
      <c r="P996">
        <f>IF(G996,E996/G996,0)</f>
        <v>26.010498687664043</v>
      </c>
      <c r="Q996" t="s">
        <v>2039</v>
      </c>
      <c r="R996" t="s">
        <v>2040</v>
      </c>
      <c r="S996" s="7">
        <f>(((J996/60)/60)/24)+DATE(1970,1,1)</f>
        <v>43716.208333333328</v>
      </c>
      <c r="T996" s="7">
        <f>(((K996/60)/60)/24)+DATE(1970,1,1)</f>
        <v>43742.208333333328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>
        <v>480</v>
      </c>
      <c r="H997" t="s">
        <v>21</v>
      </c>
      <c r="I997" t="s">
        <v>22</v>
      </c>
      <c r="J997">
        <v>1493269200</v>
      </c>
      <c r="K997">
        <v>1494478800</v>
      </c>
      <c r="L997" t="b">
        <v>0</v>
      </c>
      <c r="M997" t="b">
        <v>0</v>
      </c>
      <c r="N997" t="s">
        <v>42</v>
      </c>
      <c r="O997" s="4">
        <f>E997/D997</f>
        <v>2.1679032258064517</v>
      </c>
      <c r="P997">
        <f>IF(G997,E997/G997,0)</f>
        <v>28.002083333333335</v>
      </c>
      <c r="Q997" t="s">
        <v>2041</v>
      </c>
      <c r="R997" t="s">
        <v>2042</v>
      </c>
      <c r="S997" s="7">
        <f>(((J997/60)/60)/24)+DATE(1970,1,1)</f>
        <v>42852.208333333328</v>
      </c>
      <c r="T997" s="7">
        <f>(((K997/60)/60)/24)+DATE(1970,1,1)</f>
        <v>42866.208333333328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>
        <v>226</v>
      </c>
      <c r="H998" t="s">
        <v>21</v>
      </c>
      <c r="I998" t="s">
        <v>22</v>
      </c>
      <c r="J998">
        <v>1555390800</v>
      </c>
      <c r="K998">
        <v>1555822800</v>
      </c>
      <c r="L998" t="b">
        <v>0</v>
      </c>
      <c r="M998" t="b">
        <v>0</v>
      </c>
      <c r="N998" t="s">
        <v>206</v>
      </c>
      <c r="O998" s="4">
        <f>E998/D998</f>
        <v>4.9958333333333336</v>
      </c>
      <c r="P998">
        <f>IF(G998,E998/G998,0)</f>
        <v>53.053097345132741</v>
      </c>
      <c r="Q998" t="s">
        <v>2047</v>
      </c>
      <c r="R998" t="s">
        <v>2059</v>
      </c>
      <c r="S998" s="7">
        <f>(((J998/60)/60)/24)+DATE(1970,1,1)</f>
        <v>43571.208333333328</v>
      </c>
      <c r="T998" s="7">
        <f>(((K998/60)/60)/24)+DATE(1970,1,1)</f>
        <v>43576.208333333328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>
        <v>241</v>
      </c>
      <c r="H999" t="s">
        <v>21</v>
      </c>
      <c r="I999" t="s">
        <v>22</v>
      </c>
      <c r="J999">
        <v>1411621200</v>
      </c>
      <c r="K999">
        <v>1411966800</v>
      </c>
      <c r="L999" t="b">
        <v>0</v>
      </c>
      <c r="M999" t="b">
        <v>1</v>
      </c>
      <c r="N999" t="s">
        <v>23</v>
      </c>
      <c r="O999" s="4">
        <f>E999/D999</f>
        <v>1.131734693877551</v>
      </c>
      <c r="P999">
        <f>IF(G999,E999/G999,0)</f>
        <v>46.020746887966808</v>
      </c>
      <c r="Q999" t="s">
        <v>2035</v>
      </c>
      <c r="R999" t="s">
        <v>2036</v>
      </c>
      <c r="S999" s="7">
        <f>(((J999/60)/60)/24)+DATE(1970,1,1)</f>
        <v>41907.208333333336</v>
      </c>
      <c r="T999" s="7">
        <f>(((K999/60)/60)/24)+DATE(1970,1,1)</f>
        <v>41911.208333333336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>
        <v>132</v>
      </c>
      <c r="H1000" t="s">
        <v>21</v>
      </c>
      <c r="I1000" t="s">
        <v>22</v>
      </c>
      <c r="J1000">
        <v>1525669200</v>
      </c>
      <c r="K1000">
        <v>1526878800</v>
      </c>
      <c r="L1000" t="b">
        <v>0</v>
      </c>
      <c r="M1000" t="b">
        <v>1</v>
      </c>
      <c r="N1000" t="s">
        <v>53</v>
      </c>
      <c r="O1000" s="4">
        <f>E1000/D1000</f>
        <v>4.2654838709677421</v>
      </c>
      <c r="P1000">
        <f>IF(G1000,E1000/G1000,0)</f>
        <v>100.17424242424242</v>
      </c>
      <c r="Q1000" t="s">
        <v>2041</v>
      </c>
      <c r="R1000" t="s">
        <v>2044</v>
      </c>
      <c r="S1000" s="7">
        <f>(((J1000/60)/60)/24)+DATE(1970,1,1)</f>
        <v>43227.208333333328</v>
      </c>
      <c r="T1000" s="7">
        <f>(((K1000/60)/60)/24)+DATE(1970,1,1)</f>
        <v>43241.208333333328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>
        <v>2043</v>
      </c>
      <c r="H1001" t="s">
        <v>21</v>
      </c>
      <c r="I1001" t="s">
        <v>22</v>
      </c>
      <c r="J1001">
        <v>1541307600</v>
      </c>
      <c r="K1001">
        <v>1543816800</v>
      </c>
      <c r="L1001" t="b">
        <v>0</v>
      </c>
      <c r="M1001" t="b">
        <v>1</v>
      </c>
      <c r="N1001" t="s">
        <v>17</v>
      </c>
      <c r="O1001" s="4">
        <f>E1001/D1001</f>
        <v>1.5746762589928058</v>
      </c>
      <c r="P1001">
        <f>IF(G1001,E1001/G1001,0)</f>
        <v>74.995594713656388</v>
      </c>
      <c r="Q1001" t="s">
        <v>2033</v>
      </c>
      <c r="R1001" t="s">
        <v>2034</v>
      </c>
      <c r="S1001" s="7">
        <f>(((J1001/60)/60)/24)+DATE(1970,1,1)</f>
        <v>43408.208333333328</v>
      </c>
      <c r="T1001" s="7">
        <f>(((K1001/60)/60)/24)+DATE(1970,1,1)</f>
        <v>43437.25</v>
      </c>
    </row>
  </sheetData>
  <sortState xmlns:xlrd2="http://schemas.microsoft.com/office/spreadsheetml/2017/richdata2" ref="A2:T1001">
    <sortCondition ref="F1:F1001"/>
  </sortState>
  <conditionalFormatting sqref="F1:F1048576">
    <cfRule type="containsText" dxfId="11" priority="9" operator="containsText" text="live">
      <formula>NOT(ISERROR(SEARCH("live",F1)))</formula>
    </cfRule>
    <cfRule type="containsText" dxfId="10" priority="10" operator="containsText" text="canceled">
      <formula>NOT(ISERROR(SEARCH("canceled",F1)))</formula>
    </cfRule>
    <cfRule type="containsText" dxfId="9" priority="11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percent" val="1"/>
        <cfvo type="num" val="2"/>
        <color rgb="FFC00000"/>
        <color rgb="FF00B050"/>
        <color rgb="FF00B0F0"/>
      </colorScale>
    </cfRule>
  </conditionalFormatting>
  <conditionalFormatting sqref="F1:F1048576">
    <cfRule type="containsText" dxfId="8" priority="12" operator="containsText" text="failed">
      <formula>NOT(ISERROR(SEARCH("failed",F1)))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4" sqref="A4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customWidth="1"/>
    <col min="11" max="11" width="6.796875" customWidth="1"/>
    <col min="12" max="12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2066</v>
      </c>
      <c r="B3" s="5" t="s">
        <v>2067</v>
      </c>
    </row>
    <row r="4" spans="1:6" x14ac:dyDescent="0.3">
      <c r="A4" s="5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workbookViewId="0">
      <selection activeCell="A19" sqref="A19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6</v>
      </c>
      <c r="B1" t="s">
        <v>2071</v>
      </c>
    </row>
    <row r="2" spans="1:6" x14ac:dyDescent="0.3">
      <c r="A2" s="5" t="s">
        <v>2031</v>
      </c>
      <c r="B2" t="s">
        <v>2070</v>
      </c>
    </row>
    <row r="4" spans="1:6" x14ac:dyDescent="0.3">
      <c r="A4" s="5" t="s">
        <v>2066</v>
      </c>
      <c r="B4" s="5" t="s">
        <v>2067</v>
      </c>
    </row>
    <row r="5" spans="1:6" x14ac:dyDescent="0.3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9"/>
  <sheetViews>
    <sheetView workbookViewId="0">
      <selection activeCell="M16" sqref="M16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3" width="5.59765625" customWidth="1"/>
    <col min="4" max="4" width="9.19921875" bestFit="1" customWidth="1"/>
    <col min="5" max="7" width="10.8984375" bestFit="1" customWidth="1"/>
  </cols>
  <sheetData>
    <row r="2" spans="1:5" x14ac:dyDescent="0.3">
      <c r="A2" s="5" t="s">
        <v>2031</v>
      </c>
      <c r="B2" t="s">
        <v>2071</v>
      </c>
    </row>
    <row r="3" spans="1:5" x14ac:dyDescent="0.3">
      <c r="A3" s="5" t="s">
        <v>2086</v>
      </c>
      <c r="B3" t="s">
        <v>2070</v>
      </c>
    </row>
    <row r="5" spans="1:5" x14ac:dyDescent="0.3">
      <c r="A5" s="5" t="s">
        <v>2066</v>
      </c>
      <c r="B5" s="5" t="s">
        <v>2067</v>
      </c>
    </row>
    <row r="6" spans="1:5" x14ac:dyDescent="0.3">
      <c r="A6" s="9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6" t="s">
        <v>2074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">
      <c r="A8" s="6" t="s">
        <v>2075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">
      <c r="A9" s="6" t="s">
        <v>2076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">
      <c r="A10" s="6" t="s">
        <v>2077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">
      <c r="A11" s="6" t="s">
        <v>2078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">
      <c r="A12" s="6" t="s">
        <v>2079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">
      <c r="A13" s="6" t="s">
        <v>2080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">
      <c r="A14" s="6" t="s">
        <v>2081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">
      <c r="A15" s="6" t="s">
        <v>2082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">
      <c r="A16" s="6" t="s">
        <v>2083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">
      <c r="A17" s="6" t="s">
        <v>2084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">
      <c r="A18" s="6" t="s">
        <v>2085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">
      <c r="A19" s="6" t="s">
        <v>2068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BB98-2E3C-41DC-9F16-F8357B34C825}">
  <dimension ref="A1:H13"/>
  <sheetViews>
    <sheetView workbookViewId="0">
      <selection activeCell="B2" sqref="B2"/>
    </sheetView>
  </sheetViews>
  <sheetFormatPr defaultRowHeight="15.6" x14ac:dyDescent="0.3"/>
  <cols>
    <col min="1" max="1" width="16.1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9" bestFit="1" customWidth="1"/>
  </cols>
  <sheetData>
    <row r="1" spans="1:8" x14ac:dyDescent="0.3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3">
      <c r="A2" s="12" t="s">
        <v>2095</v>
      </c>
      <c r="B2">
        <f>COUNTIFS(goal,"&lt;1000",outcome,"successful")</f>
        <v>30</v>
      </c>
      <c r="C2" s="13">
        <f>COUNTIFS(goal,"&gt;=0",goal,"&lt;1000",outcome,"failed")</f>
        <v>20</v>
      </c>
      <c r="D2" s="13">
        <f>COUNTIFS(goal,"&lt;1000",outcome,"canceled")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2" t="s">
        <v>2096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2" t="s">
        <v>2097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2" t="s">
        <v>2098</v>
      </c>
      <c r="B5">
        <f>COUNTIFS(goal,"&gt;=10000",goal,"&lt;=14999",outcome,"successful")</f>
        <v>4</v>
      </c>
      <c r="C5">
        <f>COUNTIFS(goal,"&gt;=10000",goal,"&lt;=14999",outcome,"failed")</f>
        <v>5</v>
      </c>
      <c r="D5">
        <f>COUNTIFS(goal,"&gt;=10000",goal,"&lt;=14999",outcome,"canceled")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2" t="s">
        <v>2099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2" t="s">
        <v>2100</v>
      </c>
      <c r="B7">
        <f>COUNTIFS(goal,"&gt;=20000",goal,"&lt;=24999",outcome,"successful")</f>
        <v>7</v>
      </c>
      <c r="C7">
        <f>COUNTIFS(goal,"&gt;=20000",goal,"&lt;=24999",outcome,"failed")</f>
        <v>0</v>
      </c>
      <c r="D7">
        <f>COUNTIFS(goal,"&gt;=20000",goal,"&lt;=24999",outcome,"canceled")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2" t="s">
        <v>2101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2" t="s">
        <v>2102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2" t="s">
        <v>2103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2" t="s">
        <v>2104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2" t="s">
        <v>2105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3">
      <c r="A13" s="12" t="s">
        <v>2106</v>
      </c>
      <c r="B13">
        <f>COUNTIFS(goal,"&gt;50000",outcome,"successful")</f>
        <v>114</v>
      </c>
      <c r="C13">
        <f>COUNTIFS(goal,"&gt;50000",outcome,"failed")</f>
        <v>163</v>
      </c>
      <c r="D13">
        <f>COUNTIFS(goal,"&gt;50000",outcome,"canceled")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0709-8781-4AC9-90BE-AC7B3A155578}">
  <dimension ref="A1:M566"/>
  <sheetViews>
    <sheetView workbookViewId="0">
      <selection activeCell="M7" sqref="M7"/>
    </sheetView>
  </sheetViews>
  <sheetFormatPr defaultRowHeight="15.6" x14ac:dyDescent="0.3"/>
  <cols>
    <col min="2" max="2" width="13.09765625" bestFit="1" customWidth="1"/>
    <col min="5" max="5" width="13.09765625" bestFit="1" customWidth="1"/>
    <col min="6" max="6" width="5.19921875" customWidth="1"/>
    <col min="7" max="7" width="22.19921875" bestFit="1" customWidth="1"/>
    <col min="8" max="8" width="8.69921875" customWidth="1"/>
    <col min="9" max="9" width="1.8984375" customWidth="1"/>
    <col min="10" max="10" width="19.796875" bestFit="1" customWidth="1"/>
  </cols>
  <sheetData>
    <row r="1" spans="1:13" x14ac:dyDescent="0.3">
      <c r="A1" s="11" t="s">
        <v>4</v>
      </c>
      <c r="B1" s="11" t="s">
        <v>5</v>
      </c>
      <c r="C1" s="11"/>
      <c r="D1" s="11" t="s">
        <v>4</v>
      </c>
      <c r="E1" s="11" t="s">
        <v>5</v>
      </c>
      <c r="G1" s="11" t="s">
        <v>2107</v>
      </c>
      <c r="H1" s="14" t="s">
        <v>2115</v>
      </c>
      <c r="I1" s="11"/>
      <c r="J1" s="11" t="s">
        <v>2114</v>
      </c>
      <c r="K1" s="1" t="s">
        <v>2115</v>
      </c>
    </row>
    <row r="2" spans="1:13" x14ac:dyDescent="0.3">
      <c r="A2" t="s">
        <v>20</v>
      </c>
      <c r="B2">
        <v>16</v>
      </c>
      <c r="D2" t="s">
        <v>14</v>
      </c>
      <c r="E2">
        <v>0</v>
      </c>
      <c r="G2" t="s">
        <v>2108</v>
      </c>
      <c r="H2">
        <f>AVERAGE(backerscount)</f>
        <v>851.14690265486729</v>
      </c>
      <c r="J2" t="s">
        <v>2108</v>
      </c>
      <c r="K2">
        <f>AVERAGE(backerscount1)</f>
        <v>585.61538461538464</v>
      </c>
    </row>
    <row r="3" spans="1:13" x14ac:dyDescent="0.3">
      <c r="A3" t="s">
        <v>20</v>
      </c>
      <c r="B3">
        <v>26</v>
      </c>
      <c r="D3" t="s">
        <v>14</v>
      </c>
      <c r="E3">
        <v>0</v>
      </c>
      <c r="G3" t="s">
        <v>2109</v>
      </c>
      <c r="H3">
        <f>MEDIAN(backerscount)</f>
        <v>201</v>
      </c>
      <c r="J3" t="s">
        <v>2109</v>
      </c>
      <c r="K3">
        <f>MEDIAN(backerscount1)</f>
        <v>114.5</v>
      </c>
    </row>
    <row r="4" spans="1:13" x14ac:dyDescent="0.3">
      <c r="A4" t="s">
        <v>20</v>
      </c>
      <c r="B4">
        <v>27</v>
      </c>
      <c r="D4" t="s">
        <v>14</v>
      </c>
      <c r="E4">
        <v>1</v>
      </c>
      <c r="G4" t="s">
        <v>2110</v>
      </c>
      <c r="H4">
        <f>MIN(backerscount)</f>
        <v>16</v>
      </c>
      <c r="J4" t="s">
        <v>2110</v>
      </c>
      <c r="K4">
        <f>MIN(backerscount1)</f>
        <v>0</v>
      </c>
    </row>
    <row r="5" spans="1:13" x14ac:dyDescent="0.3">
      <c r="A5" t="s">
        <v>20</v>
      </c>
      <c r="B5">
        <v>32</v>
      </c>
      <c r="D5" t="s">
        <v>14</v>
      </c>
      <c r="E5">
        <v>1</v>
      </c>
      <c r="G5" t="s">
        <v>2111</v>
      </c>
      <c r="H5">
        <f>MAX(backerscount)</f>
        <v>7295</v>
      </c>
      <c r="J5" t="s">
        <v>2111</v>
      </c>
      <c r="K5">
        <f>MAX(backerscount1)</f>
        <v>6080</v>
      </c>
    </row>
    <row r="6" spans="1:13" x14ac:dyDescent="0.3">
      <c r="A6" t="s">
        <v>20</v>
      </c>
      <c r="B6">
        <v>32</v>
      </c>
      <c r="D6" t="s">
        <v>14</v>
      </c>
      <c r="E6">
        <v>1</v>
      </c>
      <c r="G6" t="s">
        <v>2112</v>
      </c>
      <c r="H6">
        <f>_xlfn.VAR.P(backerscount)</f>
        <v>1603373.7324019109</v>
      </c>
      <c r="J6" t="s">
        <v>2112</v>
      </c>
      <c r="K6">
        <f>_xlfn.VAR.P(backerscount1)</f>
        <v>921574.68174133555</v>
      </c>
      <c r="M6" t="s">
        <v>2116</v>
      </c>
    </row>
    <row r="7" spans="1:13" x14ac:dyDescent="0.3">
      <c r="A7" t="s">
        <v>20</v>
      </c>
      <c r="B7">
        <v>34</v>
      </c>
      <c r="D7" t="s">
        <v>14</v>
      </c>
      <c r="E7">
        <v>1</v>
      </c>
      <c r="G7" t="s">
        <v>2113</v>
      </c>
      <c r="H7">
        <f>_xlfn.STDEV.P(backerscount)</f>
        <v>1266.2439466397898</v>
      </c>
      <c r="J7" t="s">
        <v>2113</v>
      </c>
      <c r="K7">
        <f>_xlfn.STDEV.P(backerscount1)</f>
        <v>959.98681331637863</v>
      </c>
    </row>
    <row r="8" spans="1:13" x14ac:dyDescent="0.3">
      <c r="A8" t="s">
        <v>20</v>
      </c>
      <c r="B8">
        <v>40</v>
      </c>
      <c r="D8" t="s">
        <v>14</v>
      </c>
      <c r="E8">
        <v>1</v>
      </c>
    </row>
    <row r="9" spans="1:13" x14ac:dyDescent="0.3">
      <c r="A9" t="s">
        <v>20</v>
      </c>
      <c r="B9">
        <v>41</v>
      </c>
      <c r="D9" t="s">
        <v>14</v>
      </c>
      <c r="E9">
        <v>1</v>
      </c>
    </row>
    <row r="10" spans="1:13" x14ac:dyDescent="0.3">
      <c r="A10" t="s">
        <v>20</v>
      </c>
      <c r="B10">
        <v>41</v>
      </c>
      <c r="D10" t="s">
        <v>14</v>
      </c>
      <c r="E10">
        <v>1</v>
      </c>
    </row>
    <row r="11" spans="1:13" x14ac:dyDescent="0.3">
      <c r="A11" t="s">
        <v>20</v>
      </c>
      <c r="B11">
        <v>42</v>
      </c>
      <c r="D11" t="s">
        <v>14</v>
      </c>
      <c r="E11">
        <v>1</v>
      </c>
    </row>
    <row r="12" spans="1:13" x14ac:dyDescent="0.3">
      <c r="A12" t="s">
        <v>20</v>
      </c>
      <c r="B12">
        <v>43</v>
      </c>
      <c r="D12" t="s">
        <v>14</v>
      </c>
      <c r="E12">
        <v>1</v>
      </c>
    </row>
    <row r="13" spans="1:13" x14ac:dyDescent="0.3">
      <c r="A13" t="s">
        <v>20</v>
      </c>
      <c r="B13">
        <v>43</v>
      </c>
      <c r="D13" t="s">
        <v>14</v>
      </c>
      <c r="E13">
        <v>1</v>
      </c>
    </row>
    <row r="14" spans="1:13" x14ac:dyDescent="0.3">
      <c r="A14" t="s">
        <v>20</v>
      </c>
      <c r="B14">
        <v>48</v>
      </c>
      <c r="D14" t="s">
        <v>14</v>
      </c>
      <c r="E14">
        <v>1</v>
      </c>
    </row>
    <row r="15" spans="1:13" x14ac:dyDescent="0.3">
      <c r="A15" t="s">
        <v>20</v>
      </c>
      <c r="B15">
        <v>48</v>
      </c>
      <c r="D15" t="s">
        <v>14</v>
      </c>
      <c r="E15">
        <v>1</v>
      </c>
    </row>
    <row r="16" spans="1:13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A2:B567">
    <sortCondition ref="B1:B567"/>
  </sortState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</conditionalFormatting>
  <conditionalFormatting sqref="A2:A566"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</conditionalFormatting>
  <conditionalFormatting sqref="D2:D365"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Crowdfunding</vt:lpstr>
      <vt:lpstr>Parent Category</vt:lpstr>
      <vt:lpstr>Sub Catergory</vt:lpstr>
      <vt:lpstr>Years and Months</vt:lpstr>
      <vt:lpstr>Outcomes by Goal</vt:lpstr>
      <vt:lpstr>Data Analysis Values</vt:lpstr>
      <vt:lpstr>backercount1</vt:lpstr>
      <vt:lpstr>backerdcount1</vt:lpstr>
      <vt:lpstr>backers</vt:lpstr>
      <vt:lpstr>backerscount</vt:lpstr>
      <vt:lpstr>backerscount1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Malolepszy</cp:lastModifiedBy>
  <dcterms:created xsi:type="dcterms:W3CDTF">2021-09-29T18:52:28Z</dcterms:created>
  <dcterms:modified xsi:type="dcterms:W3CDTF">2022-12-19T22:44:12Z</dcterms:modified>
</cp:coreProperties>
</file>